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drawings/drawing1.xml" ContentType="application/vnd.openxmlformats-officedocument.drawing+xml"/>
  <Override PartName="/xl/charts/chartEx1.xml" ContentType="application/vnd.ms-office.chartex+xml"/>
  <Override PartName="/xl/charts/style1.xml" ContentType="application/vnd.ms-office.chartstyle+xml"/>
  <Override PartName="/xl/charts/colors1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 codeName="TämäTyökirja"/>
  <mc:AlternateContent xmlns:mc="http://schemas.openxmlformats.org/markup-compatibility/2006">
    <mc:Choice Requires="x15">
      <x15ac:absPath xmlns:x15ac="http://schemas.microsoft.com/office/spreadsheetml/2010/11/ac" url="https://raahenkaupunki-my.sharepoint.com/personal/tiia_brinck_raahe_fi/Documents/Desktop/"/>
    </mc:Choice>
  </mc:AlternateContent>
  <xr:revisionPtr revIDLastSave="0" documentId="8_{88278DA7-8ED0-4E22-BAD8-ED952D9F8B4D}" xr6:coauthVersionLast="47" xr6:coauthVersionMax="47" xr10:uidLastSave="{00000000-0000-0000-0000-000000000000}"/>
  <bookViews>
    <workbookView xWindow="-120" yWindow="-120" windowWidth="29040" windowHeight="15720" tabRatio="684" firstSheet="5" activeTab="2" xr2:uid="{00000000-000D-0000-FFFF-FFFF00000000}"/>
  </bookViews>
  <sheets>
    <sheet name="_56F9DC9755BA473782653E2940F9" sheetId="12" state="veryHidden" r:id="rId1"/>
    <sheet name="Ohjeet" sheetId="22" r:id="rId2"/>
    <sheet name="Raaka-aineet" sheetId="17" r:id="rId3"/>
    <sheet name="Paisto" sheetId="14" r:id="rId4"/>
    <sheet name="Etenemis pizza" sheetId="15" r:id="rId5"/>
    <sheet name="Todistus" sheetId="21" r:id="rId6"/>
  </sheets>
  <definedNames>
    <definedName name="_56F9DC9755BA473782653E2940F9FormId">"j2hxJk23DEyZvZd8dlUQvZtMFQhdtYhEqqovzTlLfY9UQTdSVThaVjY3TlNMQ0xXM0NKN0tWWEhQTCQlQCN0PWcu"</definedName>
    <definedName name="_56F9DC9755BA473782653E2940F9ResponseSheet">"Form1"</definedName>
    <definedName name="_56F9DC9755BA473782653E2940F9SourceDocId">"{7235c962-cef8-4903-99b7-c7ef596e8011}"</definedName>
    <definedName name="_xlchart.v1.0" hidden="1">Paisto!$A$3:$C$125</definedName>
    <definedName name="_xlchart.v1.1" hidden="1">Paisto!$D$3:$D$125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8" i="14" l="1" a="1"/>
  <c r="D8" i="14"/>
  <c r="D6" i="14" a="1"/>
  <c r="D6" i="14"/>
  <c r="D34" i="14" a="1"/>
  <c r="D34" i="14" s="1"/>
  <c r="D35" i="14" a="1"/>
  <c r="D35" i="14" s="1"/>
  <c r="D36" i="14" a="1"/>
  <c r="D36" i="14" s="1"/>
  <c r="D37" i="14" a="1"/>
  <c r="D37" i="14" s="1"/>
  <c r="D38" i="14" a="1"/>
  <c r="D38" i="14" s="1"/>
  <c r="D39" i="14" a="1"/>
  <c r="D39" i="14" s="1"/>
  <c r="D40" i="14" a="1"/>
  <c r="D40" i="14" s="1"/>
  <c r="D41" i="14" a="1"/>
  <c r="D41" i="14" s="1"/>
  <c r="D42" i="14" a="1"/>
  <c r="D42" i="14" s="1"/>
  <c r="D43" i="14" a="1"/>
  <c r="D43" i="14" s="1"/>
  <c r="D44" i="14" a="1"/>
  <c r="D44" i="14" s="1"/>
  <c r="D45" i="14" a="1"/>
  <c r="D45" i="14" s="1"/>
  <c r="D46" i="14" a="1"/>
  <c r="D46" i="14" s="1"/>
  <c r="D47" i="14" a="1"/>
  <c r="D47" i="14" s="1"/>
  <c r="D48" i="14" a="1"/>
  <c r="D48" i="14" s="1"/>
  <c r="D49" i="14" a="1"/>
  <c r="D49" i="14" s="1"/>
  <c r="D50" i="14" a="1"/>
  <c r="D50" i="14" s="1"/>
  <c r="D51" i="14" a="1"/>
  <c r="D51" i="14" s="1"/>
  <c r="D52" i="14" a="1"/>
  <c r="D52" i="14" s="1"/>
  <c r="D53" i="14" a="1"/>
  <c r="D53" i="14" s="1"/>
  <c r="D4" i="14" a="1"/>
  <c r="D4" i="14" s="1"/>
  <c r="D5" i="14" a="1"/>
  <c r="D5" i="14" s="1"/>
  <c r="D7" i="14" a="1"/>
  <c r="D7" i="14" s="1"/>
  <c r="D9" i="14" a="1"/>
  <c r="D9" i="14" s="1"/>
  <c r="D10" i="14" a="1"/>
  <c r="D10" i="14" s="1"/>
  <c r="D11" i="14" a="1"/>
  <c r="D11" i="14" s="1"/>
  <c r="D12" i="14" a="1"/>
  <c r="D12" i="14" s="1"/>
  <c r="D13" i="14" a="1"/>
  <c r="D13" i="14" s="1"/>
  <c r="D14" i="14" a="1"/>
  <c r="D14" i="14" s="1"/>
  <c r="D15" i="14" a="1"/>
  <c r="D15" i="14" s="1"/>
  <c r="D16" i="14" a="1"/>
  <c r="D16" i="14" s="1"/>
  <c r="D17" i="14" a="1"/>
  <c r="D17" i="14" s="1"/>
  <c r="D18" i="14" a="1"/>
  <c r="D18" i="14" s="1"/>
  <c r="D19" i="14" a="1"/>
  <c r="D19" i="14" s="1"/>
  <c r="D20" i="14" a="1"/>
  <c r="D20" i="14" s="1"/>
  <c r="D21" i="14" a="1"/>
  <c r="D21" i="14" s="1"/>
  <c r="D22" i="14" a="1"/>
  <c r="D22" i="14" s="1"/>
  <c r="D23" i="14" a="1"/>
  <c r="D23" i="14" s="1"/>
  <c r="D24" i="14" a="1"/>
  <c r="D24" i="14" s="1"/>
  <c r="D25" i="14" a="1"/>
  <c r="D25" i="14" s="1"/>
  <c r="D26" i="14" a="1"/>
  <c r="D26" i="14" s="1"/>
  <c r="D27" i="14" a="1"/>
  <c r="D27" i="14" s="1"/>
  <c r="D28" i="14" a="1"/>
  <c r="D28" i="14" s="1"/>
  <c r="D29" i="14" a="1"/>
  <c r="D29" i="14" s="1"/>
  <c r="D30" i="14" a="1"/>
  <c r="D30" i="14" s="1"/>
  <c r="D31" i="14" a="1"/>
  <c r="D31" i="14" s="1"/>
  <c r="D32" i="14" a="1"/>
  <c r="D32" i="14" s="1"/>
  <c r="D33" i="14" a="1"/>
  <c r="D33" i="14" s="1"/>
  <c r="D3" i="14" a="1"/>
  <c r="D3" i="14" s="1"/>
  <c r="A6" i="21"/>
  <c r="M18" i="14" l="1"/>
  <c r="M23" i="14"/>
  <c r="L18" i="14"/>
  <c r="K21" i="14"/>
  <c r="M21" i="14"/>
  <c r="L21" i="14"/>
  <c r="M20" i="14"/>
  <c r="K18" i="14"/>
  <c r="K23" i="14"/>
  <c r="L23" i="14"/>
  <c r="L25" i="14"/>
  <c r="M25" i="14"/>
  <c r="M24" i="14"/>
  <c r="L22" i="14"/>
  <c r="K22" i="14"/>
  <c r="M22" i="14"/>
  <c r="K25" i="14"/>
  <c r="K24" i="14"/>
  <c r="L24" i="14"/>
  <c r="L20" i="14"/>
  <c r="K20" i="14"/>
  <c r="M19" i="14"/>
  <c r="L19" i="14"/>
  <c r="K19" i="14"/>
  <c r="K17" i="14"/>
  <c r="M17" i="14"/>
  <c r="L17" i="14"/>
  <c r="M16" i="14"/>
  <c r="K16" i="14"/>
  <c r="D9" i="21" s="1" a="1"/>
  <c r="D9" i="21" s="1"/>
  <c r="L16" i="14"/>
  <c r="H2" i="14"/>
  <c r="H5" i="14"/>
  <c r="H8" i="14"/>
  <c r="D18" i="21" l="1" a="1"/>
  <c r="D18" i="21" s="1"/>
  <c r="E18" i="21" s="1" a="1"/>
  <c r="E18" i="21" s="1"/>
  <c r="D17" i="21" a="1"/>
  <c r="D17" i="21" s="1"/>
  <c r="E17" i="21" s="1" a="1"/>
  <c r="E17" i="21" s="1"/>
  <c r="D10" i="21" a="1"/>
  <c r="D10" i="21" s="1"/>
  <c r="E10" i="21" s="1" a="1"/>
  <c r="E10" i="21" s="1"/>
  <c r="D11" i="21" a="1"/>
  <c r="D11" i="21" s="1"/>
  <c r="E11" i="21" s="1" a="1"/>
  <c r="E11" i="21" s="1"/>
  <c r="D16" i="21" a="1"/>
  <c r="D16" i="21" s="1"/>
  <c r="E16" i="21" s="1" a="1"/>
  <c r="E16" i="21" s="1"/>
  <c r="D19" i="21" a="1"/>
  <c r="D19" i="21" s="1"/>
  <c r="E19" i="21" s="1" a="1"/>
  <c r="E19" i="21" s="1"/>
  <c r="D12" i="21" a="1"/>
  <c r="D12" i="21" s="1"/>
  <c r="E12" i="21" s="1" a="1"/>
  <c r="E12" i="21" s="1"/>
  <c r="D13" i="21" a="1"/>
  <c r="D13" i="21" s="1"/>
  <c r="E13" i="21" s="1" a="1"/>
  <c r="E13" i="21" s="1"/>
  <c r="D14" i="21" a="1"/>
  <c r="D14" i="21" s="1"/>
  <c r="E14" i="21" s="1" a="1"/>
  <c r="E14" i="21" s="1"/>
  <c r="E9" i="21" a="1"/>
  <c r="E9" i="21" s="1"/>
  <c r="D8" i="21" l="1"/>
  <c r="E8" i="21" s="1" a="1"/>
  <c r="E8" i="21" s="1"/>
  <c r="D15" i="21"/>
  <c r="E15" i="21" s="1" a="1"/>
  <c r="E15" i="2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tc={B2E4EB1B-0594-49CD-8E84-C6C602A22978}</author>
  </authors>
  <commentList>
    <comment ref="B1" authorId="0" shapeId="0" xr:uid="{B2E4EB1B-0594-49CD-8E84-C6C602A22978}">
      <text>
        <t>[Kommenttiketju]
Excel-versiosi avulla voit lukea tämän kommenttiketjun, mutta siihen tehdyt muutokset poistetaan, jos tiedosto avataan uudemmassa Excel-versiossa. Lisätietoja: https://go.microsoft.com/fwlink/?linkid=870924
Kommentti:
    Vastaa tähän sarakkeeseen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<sst xmlns="http://schemas.openxmlformats.org/spreadsheetml/2006/main" count="270" uniqueCount="149">
  <si>
    <t>j2hxJk23DEyZvZd8dlUQvZtMFQhdtYhEqqovzTlLfY9UQTdSVThaVjY3TlNMQ0xXM0NKN0tWWEhQTCQlQCN0PWcu</t>
  </si>
  <si>
    <t>Form1</t>
  </si>
  <si>
    <t>{7235c962-cef8-4903-99b7-c7ef596e8011}</t>
  </si>
  <si>
    <t>Työkalun käyttäminen:</t>
  </si>
  <si>
    <t>Välilehti:</t>
  </si>
  <si>
    <t>Selitys:</t>
  </si>
  <si>
    <t>Raaka-aineet</t>
  </si>
  <si>
    <t>Käydään organisaatiossa läpi ja vastataan B-sarakkeeseen A-sarakkeen mukaiseen kysymykseen Kyllä, Ei tai Ei osaa sanoa</t>
  </si>
  <si>
    <t>Paisto</t>
  </si>
  <si>
    <t>Muuttaa Raaka-aineet välilehden vastaukset numeraaliseen muotoon. Ei vaadi toimenpiteitä.</t>
  </si>
  <si>
    <t>Etenemis pizza:</t>
  </si>
  <si>
    <t xml:space="preserve">Projektin vetäjä voi tunnistaa tarvittavia tehtäviä. Esitysmuotoon korostetaan isommalla palalla toimenpiteitä liittyviä tehtäviä. </t>
  </si>
  <si>
    <t>Todistus:</t>
  </si>
  <si>
    <t>Johtoryhmälle esittämään, miten organisaatio edistyy projektin aikana. Päivittyy automaattisesti raaka-aine välilehden vastausten mukaan.</t>
  </si>
  <si>
    <t>Organisaation nimi</t>
  </si>
  <si>
    <t>Vastaajien nimet:</t>
  </si>
  <si>
    <t>Onko organisaationne käyttämistä tietojärjestelmistä, joihin tarvitaan tunnukset, tunnistettu ja listattu?</t>
  </si>
  <si>
    <t>Onko tietojärjestelmille määritetty omistajat?</t>
  </si>
  <si>
    <t xml:space="preserve">Onko tietojärjestelmille määritetty/tunnistettu pääkäyttäjät? </t>
  </si>
  <si>
    <t xml:space="preserve">Onko Käyttäjähakemiston(AD) ryhmät tiedostettu ja dokumentoitu? </t>
  </si>
  <si>
    <t>Onko muiden tietojärjestelmien, jotka tarvitsevat oikeuksia osalta roolitettu oikeudet?</t>
  </si>
  <si>
    <t>Tehdäänkö käyttöoikeuspyynnöt sähköisesti?</t>
  </si>
  <si>
    <t>Onko HR-järjestelmästä tuotu Käyttäjähakemisto(AD)-ympäristöön työntekijänumero?</t>
  </si>
  <si>
    <t>Onko Käyttäjähakemisto(AD) käyttäjätietoihin lisätty M365-ympäristön lisenssitaso?</t>
  </si>
  <si>
    <t>Verrataanko HR-järjestelmän henkilöitä nykyisellään Käyttäjähakemiston(AD) aktivoituihin käyttäjiin?</t>
  </si>
  <si>
    <t>Otetaanko Käyttäjähakemistosta(AD) raportteja, joilla valvotaan käyttäjäoikeuksien hallintaa?</t>
  </si>
  <si>
    <t>Käydäänkö käyttäjähakemiston(AD) käyttäjäoikeuksia säännöllisesti läpi?</t>
  </si>
  <si>
    <t xml:space="preserve">Onko organisaatiollanne lomake käytössä käyttöoikeuksien avaamiseen? </t>
  </si>
  <si>
    <t xml:space="preserve">Onko lomaketta automatisoitu? </t>
  </si>
  <si>
    <t>Luodaanko tunnus automaattisesti ainakin käyttäjähakemistoon(AD)?</t>
  </si>
  <si>
    <t>Onko organisaationne tunnistanut milloin käyttöoikeudet avataan?</t>
  </si>
  <si>
    <t>Onko organisaationne määrittänyt kenellä on vastuu oikeuksien avaamiseen? (Esihenkilö?)</t>
  </si>
  <si>
    <t>Säilytetäänkö pyynnöt käyttöoikeuksien avaamisesta ja poistosta sähköisesti?</t>
  </si>
  <si>
    <t>Saadaanko käyttöoikeuksien avaamisesta ja poistamisesta raportteja?</t>
  </si>
  <si>
    <t xml:space="preserve">Lokitetaanko tietoaineiston toimintaa? </t>
  </si>
  <si>
    <t>Mahdollistaako nykyinen järjestely myös käyttöoikeuksiin tapahtuvien muutoksien raportoinnin ja seurannan?</t>
  </si>
  <si>
    <t xml:space="preserve">Mahdollistavatko nykyiset arkistointi käytännöt tietojen elinkaaren hallinnan? </t>
  </si>
  <si>
    <t xml:space="preserve">Onko teillä lomake käytössä käyttöoikeuksien poistamiseen? </t>
  </si>
  <si>
    <t>Lukitaanko tunnus automaattisesti ainakin käyttäjähakemistoon(AD)?</t>
  </si>
  <si>
    <t>Onko organisaationne päättänyt milloin tunnus lukitaan ja lopullisesti poistetaan?</t>
  </si>
  <si>
    <t>Onko organisaationne määrittänyt kenellä on vastuu oikeuksien päättämiseen? (Esihenkilö?)</t>
  </si>
  <si>
    <t>Onko organisaatiollanne käyttövaltuushallinnan politiikkaa?</t>
  </si>
  <si>
    <t>Onko organisaationne huomioitu ja luotu käytänteet käyttäjätarinoille?</t>
  </si>
  <si>
    <t>Onko organisaatiossanne päätetty pääkohdat käyttövaltuushallinnointiin?</t>
  </si>
  <si>
    <t>Onko käyttöoikeuksien hallinnointi kuvattu myös tuki/pääkäyttäjä/omistaja/esihenkilöille?</t>
  </si>
  <si>
    <t>Onko organisaationne määritelleet millä tavalla tunnukset tunnistetaan oman henkilöstön/sidosryhmien/muiden ryhmien välillä?</t>
  </si>
  <si>
    <t>Onko prosessi kuvattuna käyttäjävaltuushallinnointiin, jossa vastuut selviävät?</t>
  </si>
  <si>
    <t>Siirretäänkö HR-järjestelmän työsopimuksen luonnin yhteydessä tietoja käyttäjähakemistoon(AD)?</t>
  </si>
  <si>
    <t>Siirretäänkö HR-järjestelmän työsopimuksen päättymistietoja yhteydessä tietoja käyttäjähakemistoon(AD)?</t>
  </si>
  <si>
    <t>Verrataanko HR-järjestelmän muutoksia käyttäjähakemisto(AD) oikeuksia automaattisesti sopimuksen pohjalta ainakin käyttäjähakemistoon(AD)?</t>
  </si>
  <si>
    <t>Onko HR-järjestelmän ja käyttäjähakemisto(AD):n välinen tietojen vaihto jatkuvaa?</t>
  </si>
  <si>
    <t>Oletteko organisaatiossanne tunnistaneet mitä tietoja tarvitsemme HR-järjestelmästä tunnuksien luontiin?</t>
  </si>
  <si>
    <t>Oletteko organisaatiossanne tunnistaneet mihin kenttiin tiedon tuodaan käyttäjähakemistoon(AD)?</t>
  </si>
  <si>
    <t>Oletteko organisaatiossanne tunnistaneet tarvitaanko muista järjestelmistä tietoa uusiin tunnuksiin, jotka luodaan käyttäjähakemistoon(AD)?</t>
  </si>
  <si>
    <t>Rikastetaanko käyttäjähakemistoon luotua tunnusta tarvittavilla tiedoilla muista järjestelmistä?</t>
  </si>
  <si>
    <t xml:space="preserve">Onko tietojen siirtoon luotu seuranta prosessi, jossa käydään läpi tietojen siirtoa ja sen toimivuutta? </t>
  </si>
  <si>
    <t xml:space="preserve">Onko teillä lomake käytössä käyttöoikeuksiin tapahtuviin muutoksiin? </t>
  </si>
  <si>
    <t xml:space="preserve">Onko organisaatiossanne käyttöoikeuksien muutoslomaketta automatisoitu? </t>
  </si>
  <si>
    <t>Muokataanko tunnusta automaattisesti ainakin käyttäjähakemistoon(AD)?</t>
  </si>
  <si>
    <t>Onko organisaationne tunnistanut milloin käyttöoikeudet muuttuvat?</t>
  </si>
  <si>
    <t xml:space="preserve">Onko organisaationne määrittänyt kenellä on vastuu käyttöoikeuksien muutoksien tunnistamiseen? </t>
  </si>
  <si>
    <t>Tuotetaanko käyttöoikeuksista raportointeja ainakin HR-järjestelmän ja käyttäjähakemiston(AD) osalta säännöllisesti?</t>
  </si>
  <si>
    <t>Tuotetaanko muista kriittisistä järjestlemistä raportointeja käyttöoikeuksista?</t>
  </si>
  <si>
    <t>Käydäänkö henkilöstö listauksia läpi yhdessä SaaS-palveluiden toimittajien kanssa?</t>
  </si>
  <si>
    <t>Tuotetaanko käyttöoikeuksista eri järjestelmiin tilannekuvaa tietohallinnolle/johdolle?</t>
  </si>
  <si>
    <t>Onko raporttien läpikäynti vastuutettu oikeille henkilöille?</t>
  </si>
  <si>
    <t>Päätaso</t>
  </si>
  <si>
    <t>Otsake</t>
  </si>
  <si>
    <t>Tarkenne</t>
  </si>
  <si>
    <t>Arvo</t>
  </si>
  <si>
    <t>PAINOARVOT</t>
  </si>
  <si>
    <t>Muutettava</t>
  </si>
  <si>
    <t>Alkuperäinen</t>
  </si>
  <si>
    <t>KYLLÄ</t>
  </si>
  <si>
    <t>VAIHE1</t>
  </si>
  <si>
    <t>Taustavalmistelu</t>
  </si>
  <si>
    <t>Tietojärjestelmät</t>
  </si>
  <si>
    <t>EI</t>
  </si>
  <si>
    <t>Omistajat</t>
  </si>
  <si>
    <t>EI OSAA SANOA</t>
  </si>
  <si>
    <t>Pääkäyttäjät</t>
  </si>
  <si>
    <t>AD roolitus</t>
  </si>
  <si>
    <t>Muut roolitus</t>
  </si>
  <si>
    <t>Sähköiset pyynnöt</t>
  </si>
  <si>
    <t>Käyttöoikeuksien ristiintarkastus</t>
  </si>
  <si>
    <t>Tunnistaminen</t>
  </si>
  <si>
    <t>Lisenssitaso</t>
  </si>
  <si>
    <t>Vertailu</t>
  </si>
  <si>
    <t>Raportointi</t>
  </si>
  <si>
    <t>Läpikäynti</t>
  </si>
  <si>
    <t>Käyttöoikeuksien avaaminen</t>
  </si>
  <si>
    <t>Lomake</t>
  </si>
  <si>
    <t>Automatisointi</t>
  </si>
  <si>
    <t>Vaiheet</t>
  </si>
  <si>
    <t>Tehtävä</t>
  </si>
  <si>
    <t>Kyllä</t>
  </si>
  <si>
    <t>Ei osaa sanoa</t>
  </si>
  <si>
    <t>Ei</t>
  </si>
  <si>
    <t>Tunnuksen luonti</t>
  </si>
  <si>
    <t>VAIHE 1</t>
  </si>
  <si>
    <t>Määrittelyt</t>
  </si>
  <si>
    <t>Vastuu</t>
  </si>
  <si>
    <t>Sähköinen arkistointi</t>
  </si>
  <si>
    <t>Sijainti</t>
  </si>
  <si>
    <t>Käyttöoikeuksien päättäminen</t>
  </si>
  <si>
    <t>Lokitus</t>
  </si>
  <si>
    <t>Käyttövaltuushallintapolitiikka</t>
  </si>
  <si>
    <t>Muutokset</t>
  </si>
  <si>
    <t>VAIHE 2</t>
  </si>
  <si>
    <t>Automaattiajo</t>
  </si>
  <si>
    <t>Lakisääntöinen</t>
  </si>
  <si>
    <t>Tietojen tuonti</t>
  </si>
  <si>
    <t>Käyttöoikeuksien muuttaminen</t>
  </si>
  <si>
    <t>Tunnuksen lukitus</t>
  </si>
  <si>
    <t>KVH-politiikka</t>
  </si>
  <si>
    <t>Luonti</t>
  </si>
  <si>
    <t>Lukitus/poisto</t>
  </si>
  <si>
    <t>Ohjeistus</t>
  </si>
  <si>
    <t>Erottelu</t>
  </si>
  <si>
    <t>VAIHE2</t>
  </si>
  <si>
    <t>Prosessi</t>
  </si>
  <si>
    <t>Poisto</t>
  </si>
  <si>
    <t>Jatkuvuus</t>
  </si>
  <si>
    <t>Pohjatiedot</t>
  </si>
  <si>
    <t>Kohdekentät</t>
  </si>
  <si>
    <t>Sidosjärjestelmät</t>
  </si>
  <si>
    <t>Rikastaminen</t>
  </si>
  <si>
    <t>Seuranta</t>
  </si>
  <si>
    <t>Ydinjärjestelmät</t>
  </si>
  <si>
    <t>Kriittiset järjestelmät</t>
  </si>
  <si>
    <t>Toimittajat</t>
  </si>
  <si>
    <t>Tilannekuva</t>
  </si>
  <si>
    <t>Vastuutettu</t>
  </si>
  <si>
    <t>JäPi-hanke</t>
  </si>
  <si>
    <t>Käyttöoikeuksien hallinnoinnin automatisointi kartoitus</t>
  </si>
  <si>
    <t>Päivämäärä:</t>
  </si>
  <si>
    <t>Strateginen taso</t>
  </si>
  <si>
    <t>Taktinen taso</t>
  </si>
  <si>
    <t>Arvosana</t>
  </si>
  <si>
    <t>Sanallinen</t>
  </si>
  <si>
    <t>Kartoitus</t>
  </si>
  <si>
    <t>Vaihe 1</t>
  </si>
  <si>
    <t>Keskiarvo</t>
  </si>
  <si>
    <t>Ristiintarkastus</t>
  </si>
  <si>
    <t>Avaaminen</t>
  </si>
  <si>
    <t>Päättäminen</t>
  </si>
  <si>
    <t>KVH-Politiikka</t>
  </si>
  <si>
    <t>Vaihe 2</t>
  </si>
  <si>
    <t xml:space="preserve">Todistuksen antajat: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</si>
</sst>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2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8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36"/>
      <color theme="1"/>
      <name val="Arial"/>
      <family val="2"/>
    </font>
    <font>
      <b/>
      <sz val="72"/>
      <color theme="1"/>
      <name val="Arial"/>
      <family val="2"/>
    </font>
    <font>
      <sz val="22"/>
      <color theme="1"/>
      <name val="Arial"/>
      <family val="2"/>
    </font>
    <font>
      <sz val="22"/>
      <color theme="1"/>
      <name val="Calibri"/>
      <family val="2"/>
      <scheme val="minor"/>
    </font>
    <font>
      <b/>
      <sz val="14"/>
      <color theme="1"/>
      <name val="Arial"/>
      <family val="2"/>
    </font>
    <font>
      <b/>
      <sz val="14"/>
      <color theme="1"/>
      <name val="Calibri"/>
      <family val="2"/>
      <scheme val="minor"/>
    </font>
    <font>
      <b/>
      <sz val="22"/>
      <color theme="1"/>
      <name val="Arial"/>
      <family val="2"/>
    </font>
    <font>
      <b/>
      <sz val="22"/>
      <name val="Arial"/>
      <family val="2"/>
    </font>
    <font>
      <b/>
      <sz val="26"/>
      <name val="Arial"/>
      <family val="2"/>
    </font>
    <font>
      <b/>
      <sz val="18"/>
      <name val="Arial"/>
      <family val="2"/>
    </font>
    <font>
      <b/>
      <sz val="23"/>
      <name val="Arial"/>
      <family val="2"/>
    </font>
    <font>
      <sz val="20"/>
      <name val="Arial"/>
      <family val="2"/>
    </font>
    <font>
      <sz val="26"/>
      <color theme="1"/>
      <name val="Calibri"/>
      <family val="2"/>
      <scheme val="minor"/>
    </font>
    <font>
      <sz val="11"/>
      <color rgb="FF000000"/>
      <name val="Arial"/>
      <family val="2"/>
    </font>
    <font>
      <b/>
      <sz val="26"/>
      <color rgb="FF000000"/>
      <name val="Arial"/>
      <family val="2"/>
    </font>
    <font>
      <sz val="16"/>
      <color theme="1"/>
      <name val="Calibri"/>
      <family val="2"/>
      <scheme val="minor"/>
    </font>
    <font>
      <sz val="18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rgb="FFA9A9A9"/>
        <bgColor indexed="64"/>
      </patternFill>
    </fill>
    <fill>
      <patternFill patternType="solid">
        <fgColor rgb="FFDDEBF7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D9D9D9"/>
        <bgColor rgb="FF000000"/>
      </patternFill>
    </fill>
    <fill>
      <patternFill patternType="solid">
        <fgColor theme="0"/>
        <bgColor rgb="FF000000"/>
      </patternFill>
    </fill>
  </fills>
  <borders count="20"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rgb="FF000000"/>
      </right>
      <top style="medium">
        <color indexed="64"/>
      </top>
      <bottom/>
      <diagonal/>
    </border>
    <border>
      <left/>
      <right style="thin">
        <color rgb="FF000000"/>
      </right>
      <top/>
      <bottom style="medium">
        <color indexed="64"/>
      </bottom>
      <diagonal/>
    </border>
  </borders>
  <cellStyleXfs count="1">
    <xf numFmtId="0" fontId="0" fillId="0" borderId="0"/>
  </cellStyleXfs>
  <cellXfs count="75">
    <xf numFmtId="0" fontId="0" fillId="0" borderId="0" xfId="0"/>
    <xf numFmtId="49" fontId="0" fillId="0" borderId="0" xfId="0" applyNumberFormat="1"/>
    <xf numFmtId="0" fontId="1" fillId="0" borderId="0" xfId="0" applyFont="1"/>
    <xf numFmtId="0" fontId="0" fillId="0" borderId="0" xfId="0" applyAlignment="1">
      <alignment wrapText="1"/>
    </xf>
    <xf numFmtId="0" fontId="0" fillId="0" borderId="1" xfId="0" applyBorder="1"/>
    <xf numFmtId="0" fontId="3" fillId="0" borderId="0" xfId="0" applyFont="1"/>
    <xf numFmtId="0" fontId="0" fillId="0" borderId="3" xfId="0" applyBorder="1"/>
    <xf numFmtId="0" fontId="0" fillId="0" borderId="4" xfId="0" applyBorder="1"/>
    <xf numFmtId="0" fontId="0" fillId="0" borderId="6" xfId="0" applyBorder="1"/>
    <xf numFmtId="0" fontId="0" fillId="0" borderId="0" xfId="0" applyAlignment="1">
      <alignment horizontal="center" vertical="center"/>
    </xf>
    <xf numFmtId="0" fontId="0" fillId="0" borderId="8" xfId="0" applyBorder="1"/>
    <xf numFmtId="0" fontId="0" fillId="0" borderId="9" xfId="0" applyBorder="1"/>
    <xf numFmtId="0" fontId="0" fillId="0" borderId="0" xfId="0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10" fillId="0" borderId="0" xfId="0" applyFont="1"/>
    <xf numFmtId="0" fontId="17" fillId="0" borderId="0" xfId="0" applyFont="1"/>
    <xf numFmtId="0" fontId="6" fillId="3" borderId="4" xfId="0" applyFont="1" applyFill="1" applyBorder="1" applyAlignment="1">
      <alignment horizontal="left" vertical="center"/>
    </xf>
    <xf numFmtId="0" fontId="7" fillId="3" borderId="4" xfId="0" applyFont="1" applyFill="1" applyBorder="1" applyAlignment="1">
      <alignment horizontal="left" vertical="center"/>
    </xf>
    <xf numFmtId="0" fontId="7" fillId="3" borderId="5" xfId="0" applyFont="1" applyFill="1" applyBorder="1" applyAlignment="1">
      <alignment horizontal="left" vertical="center"/>
    </xf>
    <xf numFmtId="0" fontId="6" fillId="3" borderId="0" xfId="0" applyFont="1" applyFill="1" applyAlignment="1">
      <alignment horizontal="left" vertical="center"/>
    </xf>
    <xf numFmtId="0" fontId="7" fillId="3" borderId="0" xfId="0" applyFont="1" applyFill="1" applyAlignment="1">
      <alignment horizontal="left" vertical="center"/>
    </xf>
    <xf numFmtId="0" fontId="7" fillId="3" borderId="7" xfId="0" applyFont="1" applyFill="1" applyBorder="1" applyAlignment="1">
      <alignment horizontal="left" vertical="center"/>
    </xf>
    <xf numFmtId="0" fontId="9" fillId="3" borderId="0" xfId="0" applyFont="1" applyFill="1"/>
    <xf numFmtId="0" fontId="9" fillId="3" borderId="7" xfId="0" applyFont="1" applyFill="1" applyBorder="1"/>
    <xf numFmtId="0" fontId="11" fillId="3" borderId="6" xfId="0" applyFont="1" applyFill="1" applyBorder="1" applyAlignment="1">
      <alignment horizontal="left" vertical="center"/>
    </xf>
    <xf numFmtId="0" fontId="11" fillId="3" borderId="0" xfId="0" applyFont="1" applyFill="1" applyAlignment="1">
      <alignment horizontal="left" vertical="center"/>
    </xf>
    <xf numFmtId="0" fontId="0" fillId="0" borderId="10" xfId="0" applyBorder="1"/>
    <xf numFmtId="0" fontId="0" fillId="0" borderId="0" xfId="0" applyAlignment="1">
      <alignment horizontal="left" vertical="top"/>
    </xf>
    <xf numFmtId="0" fontId="0" fillId="0" borderId="10" xfId="0" applyBorder="1" applyAlignment="1">
      <alignment horizontal="center"/>
    </xf>
    <xf numFmtId="0" fontId="11" fillId="3" borderId="0" xfId="0" applyFont="1" applyFill="1" applyAlignment="1">
      <alignment horizontal="center" vertical="center"/>
    </xf>
    <xf numFmtId="0" fontId="11" fillId="3" borderId="7" xfId="0" applyFont="1" applyFill="1" applyBorder="1" applyAlignment="1">
      <alignment horizontal="center" vertical="center"/>
    </xf>
    <xf numFmtId="0" fontId="0" fillId="0" borderId="18" xfId="0" applyBorder="1"/>
    <xf numFmtId="0" fontId="0" fillId="0" borderId="5" xfId="0" applyBorder="1"/>
    <xf numFmtId="0" fontId="0" fillId="0" borderId="7" xfId="0" applyBorder="1"/>
    <xf numFmtId="0" fontId="0" fillId="0" borderId="19" xfId="0" applyBorder="1"/>
    <xf numFmtId="0" fontId="4" fillId="2" borderId="2" xfId="0" applyFont="1" applyFill="1" applyBorder="1" applyAlignment="1">
      <alignment horizontal="left" vertical="top"/>
    </xf>
    <xf numFmtId="0" fontId="4" fillId="2" borderId="2" xfId="0" applyFont="1" applyFill="1" applyBorder="1" applyAlignment="1">
      <alignment horizontal="left" vertical="top" wrapText="1"/>
    </xf>
    <xf numFmtId="0" fontId="0" fillId="0" borderId="2" xfId="0" applyBorder="1"/>
    <xf numFmtId="0" fontId="0" fillId="0" borderId="12" xfId="0" applyBorder="1"/>
    <xf numFmtId="0" fontId="0" fillId="0" borderId="14" xfId="0" applyBorder="1"/>
    <xf numFmtId="0" fontId="0" fillId="0" borderId="17" xfId="0" applyBorder="1"/>
    <xf numFmtId="0" fontId="0" fillId="0" borderId="11" xfId="0" applyBorder="1"/>
    <xf numFmtId="0" fontId="0" fillId="0" borderId="16" xfId="0" applyBorder="1"/>
    <xf numFmtId="0" fontId="0" fillId="0" borderId="15" xfId="0" applyBorder="1"/>
    <xf numFmtId="0" fontId="0" fillId="0" borderId="0" xfId="0" applyAlignment="1">
      <alignment horizontal="left" vertical="top" wrapText="1"/>
    </xf>
    <xf numFmtId="0" fontId="15" fillId="4" borderId="17" xfId="0" applyFont="1" applyFill="1" applyBorder="1" applyAlignment="1">
      <alignment horizontal="center" vertical="center" wrapText="1"/>
    </xf>
    <xf numFmtId="164" fontId="15" fillId="4" borderId="17" xfId="0" applyNumberFormat="1" applyFont="1" applyFill="1" applyBorder="1" applyAlignment="1">
      <alignment horizontal="center" vertical="center" wrapText="1"/>
    </xf>
    <xf numFmtId="0" fontId="16" fillId="5" borderId="16" xfId="0" applyFont="1" applyFill="1" applyBorder="1" applyAlignment="1">
      <alignment horizontal="center" vertical="center" wrapText="1"/>
    </xf>
    <xf numFmtId="0" fontId="16" fillId="4" borderId="16" xfId="0" applyFont="1" applyFill="1" applyBorder="1" applyAlignment="1">
      <alignment horizontal="center" vertical="center" wrapText="1"/>
    </xf>
    <xf numFmtId="0" fontId="18" fillId="6" borderId="8" xfId="0" applyFont="1" applyFill="1" applyBorder="1"/>
    <xf numFmtId="0" fontId="19" fillId="6" borderId="15" xfId="0" applyFont="1" applyFill="1" applyBorder="1" applyAlignment="1">
      <alignment horizontal="center" vertical="center"/>
    </xf>
    <xf numFmtId="0" fontId="14" fillId="6" borderId="16" xfId="0" applyFont="1" applyFill="1" applyBorder="1" applyAlignment="1">
      <alignment horizontal="center" vertical="center"/>
    </xf>
    <xf numFmtId="0" fontId="14" fillId="6" borderId="7" xfId="0" applyFont="1" applyFill="1" applyBorder="1" applyAlignment="1">
      <alignment horizontal="center" vertical="center"/>
    </xf>
    <xf numFmtId="0" fontId="15" fillId="7" borderId="14" xfId="0" applyFont="1" applyFill="1" applyBorder="1" applyAlignment="1">
      <alignment horizontal="center" vertical="center" wrapText="1"/>
    </xf>
    <xf numFmtId="164" fontId="15" fillId="7" borderId="14" xfId="0" applyNumberFormat="1" applyFont="1" applyFill="1" applyBorder="1" applyAlignment="1">
      <alignment horizontal="center" vertical="center" wrapText="1"/>
    </xf>
    <xf numFmtId="0" fontId="16" fillId="7" borderId="7" xfId="0" applyFont="1" applyFill="1" applyBorder="1" applyAlignment="1">
      <alignment horizontal="center" vertical="center" wrapText="1"/>
    </xf>
    <xf numFmtId="0" fontId="20" fillId="0" borderId="0" xfId="0" applyFont="1"/>
    <xf numFmtId="0" fontId="21" fillId="0" borderId="0" xfId="0" applyFont="1"/>
    <xf numFmtId="0" fontId="12" fillId="6" borderId="12" xfId="0" applyFont="1" applyFill="1" applyBorder="1" applyAlignment="1">
      <alignment horizontal="center" vertical="center"/>
    </xf>
    <xf numFmtId="0" fontId="12" fillId="6" borderId="13" xfId="0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left" vertical="center"/>
    </xf>
    <xf numFmtId="0" fontId="5" fillId="3" borderId="4" xfId="0" applyFont="1" applyFill="1" applyBorder="1" applyAlignment="1">
      <alignment horizontal="left" vertical="center"/>
    </xf>
    <xf numFmtId="0" fontId="5" fillId="3" borderId="6" xfId="0" applyFont="1" applyFill="1" applyBorder="1" applyAlignment="1">
      <alignment horizontal="left" vertical="center"/>
    </xf>
    <xf numFmtId="0" fontId="5" fillId="3" borderId="0" xfId="0" applyFont="1" applyFill="1" applyAlignment="1">
      <alignment horizontal="left" vertical="center"/>
    </xf>
    <xf numFmtId="0" fontId="11" fillId="3" borderId="0" xfId="0" applyFont="1" applyFill="1" applyAlignment="1">
      <alignment horizontal="center" vertical="center"/>
    </xf>
    <xf numFmtId="0" fontId="11" fillId="3" borderId="7" xfId="0" applyFont="1" applyFill="1" applyBorder="1" applyAlignment="1">
      <alignment horizontal="center" vertical="center"/>
    </xf>
    <xf numFmtId="0" fontId="13" fillId="5" borderId="11" xfId="0" applyFont="1" applyFill="1" applyBorder="1" applyAlignment="1">
      <alignment horizontal="center" vertical="center" wrapText="1"/>
    </xf>
    <xf numFmtId="0" fontId="13" fillId="5" borderId="16" xfId="0" applyFont="1" applyFill="1" applyBorder="1" applyAlignment="1">
      <alignment horizontal="center" vertical="center" wrapText="1"/>
    </xf>
    <xf numFmtId="0" fontId="13" fillId="5" borderId="15" xfId="0" applyFont="1" applyFill="1" applyBorder="1" applyAlignment="1">
      <alignment horizontal="center" vertical="center" wrapText="1"/>
    </xf>
    <xf numFmtId="0" fontId="13" fillId="5" borderId="3" xfId="0" applyFont="1" applyFill="1" applyBorder="1" applyAlignment="1">
      <alignment horizontal="center" vertical="center" wrapText="1"/>
    </xf>
    <xf numFmtId="0" fontId="13" fillId="5" borderId="6" xfId="0" applyFont="1" applyFill="1" applyBorder="1" applyAlignment="1">
      <alignment horizontal="center" vertical="center" wrapText="1"/>
    </xf>
    <xf numFmtId="0" fontId="13" fillId="4" borderId="11" xfId="0" applyFont="1" applyFill="1" applyBorder="1" applyAlignment="1">
      <alignment horizontal="center" vertical="center" wrapText="1"/>
    </xf>
    <xf numFmtId="0" fontId="13" fillId="4" borderId="16" xfId="0" applyFont="1" applyFill="1" applyBorder="1" applyAlignment="1">
      <alignment horizontal="center" vertical="center" wrapText="1"/>
    </xf>
    <xf numFmtId="0" fontId="13" fillId="4" borderId="15" xfId="0" applyFont="1" applyFill="1" applyBorder="1" applyAlignment="1">
      <alignment horizontal="center" vertical="center" wrapText="1"/>
    </xf>
  </cellXfs>
  <cellStyles count="1">
    <cellStyle name="Normaali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2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_xlchart.v1.0</cx:f>
      </cx:strDim>
      <cx:numDim type="size">
        <cx:f>_xlchart.v1.1</cx:f>
      </cx:numDim>
    </cx:data>
  </cx:chartData>
  <cx:chart>
    <cx:title pos="t" align="ctr" overlay="0">
      <cx:tx>
        <cx:txData>
          <cx:v>Kaavion otsikko</cx:v>
        </cx:txData>
      </cx:tx>
      <cx:txPr>
        <a:bodyPr vertOverflow="overflow" horzOverflow="overflow" wrap="square" lIns="0" tIns="0" rIns="0" bIns="0"/>
        <a:lstStyle/>
        <a:p>
          <a:pPr algn="ctr" rtl="0">
            <a:defRPr sz="1400" b="0" i="0">
              <a:solidFill>
                <a:srgbClr val="7F7F7F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defRPr>
          </a:pPr>
          <a:r>
            <a:t>Kaavion otsikko</a:t>
          </a:r>
        </a:p>
      </cx:txPr>
    </cx:title>
    <cx:plotArea>
      <cx:plotAreaRegion>
        <cx:series layoutId="sunburst" uniqueId="{079069C2-9A6E-4F2F-9B95-6A8F2EC4CEAF}">
          <cx:dataLabels pos="ctr">
            <cx:txPr>
              <a:bodyPr vertOverflow="overflow" horzOverflow="overflow" wrap="square" lIns="0" tIns="0" rIns="0" bIns="0"/>
              <a:lstStyle/>
              <a:p>
                <a:pPr algn="ctr" rtl="0">
                  <a:defRPr sz="1200" b="0" i="0">
                    <a:solidFill>
                      <a:srgbClr val="000000"/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endParaRPr/>
              </a:p>
            </cx:txPr>
            <cx:visibility seriesName="0" categoryName="1" value="0"/>
          </cx:dataLabels>
          <cx:dataId val="0"/>
        </cx:series>
      </cx:plotAreaRegion>
    </cx:plotArea>
  </cx:chart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8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lt1"/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microsoft.com/office/2014/relationships/chartEx" Target="../charts/chartEx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54</xdr:col>
      <xdr:colOff>484908</xdr:colOff>
      <xdr:row>98</xdr:row>
      <xdr:rowOff>69272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4" name="Kaavio 3">
              <a:extLst>
                <a:ext uri="{FF2B5EF4-FFF2-40B4-BE49-F238E27FC236}">
                  <a16:creationId xmlns:a16="http://schemas.microsoft.com/office/drawing/2014/main" id="{F6394E05-1B61-483E-8078-870E50987EE1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0" y="0"/>
              <a:ext cx="33403308" cy="18738272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fi-FI" sz="1100"/>
                <a:t>Tämä kaavio ei ole käytettävissä tässä Excel-versiossa.
Kaavio ei enää toimi, jos tätä muotoa muokataan tai tämä työkirja tallennetaan eri tiedostomuotoon.</a:t>
              </a:r>
            </a:p>
          </xdr:txBody>
        </xdr:sp>
      </mc:Fallback>
    </mc:AlternateContent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Tomi Isohanni" id="{9E757E5D-57CB-4AC4-88AA-6F51FCA6C86D}" userId="S::tomi.isohanni@jict.fi::1468723b-363f-445e-8619-8ed00bb1d6f2" providerId="AD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1" dT="2024-11-12T09:04:50.58" personId="{9E757E5D-57CB-4AC4-88AA-6F51FCA6C86D}" id="{B2E4EB1B-0594-49CD-8E84-C6C602A22978}">
    <text>Vastaa tähän sarakkeeseen</text>
  </threadedComment>
</ThreadedComment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E3A61D-4BB9-4041-8562-8DDC70BD02B1}">
  <sheetPr codeName="Taul1"/>
  <dimension ref="A1:A3"/>
  <sheetViews>
    <sheetView workbookViewId="0"/>
  </sheetViews>
  <sheetFormatPr defaultRowHeight="15" x14ac:dyDescent="0.25"/>
  <sheetData>
    <row r="1" spans="1:1" x14ac:dyDescent="0.25">
      <c r="A1" s="1" t="s">
        <v>0</v>
      </c>
    </row>
    <row r="2" spans="1:1" x14ac:dyDescent="0.25">
      <c r="A2" s="1" t="s">
        <v>1</v>
      </c>
    </row>
    <row r="3" spans="1:1" x14ac:dyDescent="0.25">
      <c r="A3" s="1" t="s">
        <v>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A5C389-DD27-4DAE-AED4-7AF4D4A572A8}">
  <dimension ref="A1:B6"/>
  <sheetViews>
    <sheetView workbookViewId="0">
      <selection activeCell="B11" sqref="B11"/>
    </sheetView>
  </sheetViews>
  <sheetFormatPr defaultRowHeight="15" x14ac:dyDescent="0.25"/>
  <cols>
    <col min="1" max="1" width="34.5703125" bestFit="1" customWidth="1"/>
    <col min="2" max="2" width="176.140625" bestFit="1" customWidth="1"/>
  </cols>
  <sheetData>
    <row r="1" spans="1:2" ht="23.25" x14ac:dyDescent="0.35">
      <c r="A1" s="58" t="s">
        <v>3</v>
      </c>
    </row>
    <row r="2" spans="1:2" ht="21" x14ac:dyDescent="0.35">
      <c r="A2" s="57" t="s">
        <v>4</v>
      </c>
      <c r="B2" s="57" t="s">
        <v>5</v>
      </c>
    </row>
    <row r="3" spans="1:2" ht="21" x14ac:dyDescent="0.35">
      <c r="A3" s="57" t="s">
        <v>6</v>
      </c>
      <c r="B3" s="57" t="s">
        <v>7</v>
      </c>
    </row>
    <row r="4" spans="1:2" ht="21" x14ac:dyDescent="0.35">
      <c r="A4" s="57" t="s">
        <v>8</v>
      </c>
      <c r="B4" s="57" t="s">
        <v>9</v>
      </c>
    </row>
    <row r="5" spans="1:2" ht="21" x14ac:dyDescent="0.35">
      <c r="A5" s="57" t="s">
        <v>10</v>
      </c>
      <c r="B5" s="57" t="s">
        <v>11</v>
      </c>
    </row>
    <row r="6" spans="1:2" ht="21" x14ac:dyDescent="0.35">
      <c r="A6" s="57" t="s">
        <v>12</v>
      </c>
      <c r="B6" s="57" t="s">
        <v>13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E81350-14DA-4AC2-BE77-E213AFE283ED}">
  <sheetPr codeName="Taul2"/>
  <dimension ref="A1:C53"/>
  <sheetViews>
    <sheetView tabSelected="1" zoomScale="170" zoomScaleNormal="170" workbookViewId="0">
      <selection activeCell="B3" sqref="B3"/>
    </sheetView>
  </sheetViews>
  <sheetFormatPr defaultRowHeight="15" x14ac:dyDescent="0.25"/>
  <cols>
    <col min="1" max="1" width="134.140625" style="28" bestFit="1" customWidth="1"/>
    <col min="2" max="2" width="16.5703125" style="9" customWidth="1"/>
    <col min="3" max="3" width="30.7109375" hidden="1" customWidth="1"/>
    <col min="10" max="10" width="14" customWidth="1"/>
  </cols>
  <sheetData>
    <row r="1" spans="1:3" ht="15" customHeight="1" x14ac:dyDescent="0.25">
      <c r="A1" s="36" t="s">
        <v>14</v>
      </c>
      <c r="B1"/>
    </row>
    <row r="2" spans="1:3" x14ac:dyDescent="0.25">
      <c r="A2" s="36" t="s">
        <v>15</v>
      </c>
      <c r="B2"/>
    </row>
    <row r="3" spans="1:3" x14ac:dyDescent="0.25">
      <c r="A3" s="36" t="s">
        <v>16</v>
      </c>
      <c r="B3" s="38"/>
    </row>
    <row r="4" spans="1:3" x14ac:dyDescent="0.25">
      <c r="A4" s="36" t="s">
        <v>17</v>
      </c>
      <c r="B4" s="38"/>
    </row>
    <row r="5" spans="1:3" x14ac:dyDescent="0.25">
      <c r="A5" s="36" t="s">
        <v>18</v>
      </c>
      <c r="B5" s="38"/>
    </row>
    <row r="6" spans="1:3" x14ac:dyDescent="0.25">
      <c r="A6" s="37" t="s">
        <v>19</v>
      </c>
      <c r="B6" s="38"/>
    </row>
    <row r="7" spans="1:3" x14ac:dyDescent="0.25">
      <c r="A7" s="37" t="s">
        <v>20</v>
      </c>
      <c r="B7" s="38"/>
    </row>
    <row r="8" spans="1:3" x14ac:dyDescent="0.25">
      <c r="A8" s="36" t="s">
        <v>21</v>
      </c>
      <c r="B8" s="38"/>
    </row>
    <row r="9" spans="1:3" x14ac:dyDescent="0.25">
      <c r="A9" s="36" t="s">
        <v>22</v>
      </c>
      <c r="B9" s="38"/>
      <c r="C9" s="5"/>
    </row>
    <row r="10" spans="1:3" x14ac:dyDescent="0.25">
      <c r="A10" s="36" t="s">
        <v>23</v>
      </c>
      <c r="B10" s="38"/>
      <c r="C10" s="5"/>
    </row>
    <row r="11" spans="1:3" ht="15" customHeight="1" x14ac:dyDescent="0.25">
      <c r="A11" s="36" t="s">
        <v>24</v>
      </c>
      <c r="B11" s="38"/>
      <c r="C11" s="5"/>
    </row>
    <row r="12" spans="1:3" x14ac:dyDescent="0.25">
      <c r="A12" s="36" t="s">
        <v>25</v>
      </c>
      <c r="B12" s="38"/>
      <c r="C12" s="5"/>
    </row>
    <row r="13" spans="1:3" x14ac:dyDescent="0.25">
      <c r="A13" s="36" t="s">
        <v>26</v>
      </c>
      <c r="B13" s="38"/>
      <c r="C13" s="5"/>
    </row>
    <row r="14" spans="1:3" x14ac:dyDescent="0.25">
      <c r="A14" s="36" t="s">
        <v>27</v>
      </c>
      <c r="B14" s="38"/>
    </row>
    <row r="15" spans="1:3" x14ac:dyDescent="0.25">
      <c r="A15" s="36" t="s">
        <v>28</v>
      </c>
      <c r="B15" s="38"/>
    </row>
    <row r="16" spans="1:3" x14ac:dyDescent="0.25">
      <c r="A16" s="36" t="s">
        <v>29</v>
      </c>
      <c r="B16" s="38"/>
    </row>
    <row r="17" spans="1:2" x14ac:dyDescent="0.25">
      <c r="A17" s="36" t="s">
        <v>30</v>
      </c>
      <c r="B17" s="38"/>
    </row>
    <row r="18" spans="1:2" x14ac:dyDescent="0.25">
      <c r="A18" s="36" t="s">
        <v>31</v>
      </c>
      <c r="B18" s="38"/>
    </row>
    <row r="19" spans="1:2" x14ac:dyDescent="0.25">
      <c r="A19" s="36" t="s">
        <v>32</v>
      </c>
      <c r="B19" s="38"/>
    </row>
    <row r="20" spans="1:2" x14ac:dyDescent="0.25">
      <c r="A20" s="36" t="s">
        <v>33</v>
      </c>
      <c r="B20" s="38"/>
    </row>
    <row r="21" spans="1:2" x14ac:dyDescent="0.25">
      <c r="A21" s="36" t="s">
        <v>34</v>
      </c>
      <c r="B21" s="38"/>
    </row>
    <row r="22" spans="1:2" x14ac:dyDescent="0.25">
      <c r="A22" s="36" t="s">
        <v>35</v>
      </c>
      <c r="B22" s="38"/>
    </row>
    <row r="23" spans="1:2" x14ac:dyDescent="0.25">
      <c r="A23" s="36" t="s">
        <v>36</v>
      </c>
      <c r="B23" s="38"/>
    </row>
    <row r="24" spans="1:2" x14ac:dyDescent="0.25">
      <c r="A24" s="36" t="s">
        <v>37</v>
      </c>
      <c r="B24" s="38"/>
    </row>
    <row r="25" spans="1:2" x14ac:dyDescent="0.25">
      <c r="A25" s="36" t="s">
        <v>28</v>
      </c>
      <c r="B25" s="38"/>
    </row>
    <row r="26" spans="1:2" x14ac:dyDescent="0.25">
      <c r="A26" s="36" t="s">
        <v>38</v>
      </c>
      <c r="B26" s="38"/>
    </row>
    <row r="27" spans="1:2" x14ac:dyDescent="0.25">
      <c r="A27" s="36" t="s">
        <v>39</v>
      </c>
      <c r="B27" s="38"/>
    </row>
    <row r="28" spans="1:2" x14ac:dyDescent="0.25">
      <c r="A28" s="36" t="s">
        <v>40</v>
      </c>
      <c r="B28" s="38"/>
    </row>
    <row r="29" spans="1:2" x14ac:dyDescent="0.25">
      <c r="A29" s="36" t="s">
        <v>41</v>
      </c>
      <c r="B29" s="38"/>
    </row>
    <row r="30" spans="1:2" x14ac:dyDescent="0.25">
      <c r="A30" s="36" t="s">
        <v>42</v>
      </c>
      <c r="B30" s="38"/>
    </row>
    <row r="31" spans="1:2" x14ac:dyDescent="0.25">
      <c r="A31" s="36" t="s">
        <v>43</v>
      </c>
      <c r="B31" s="38"/>
    </row>
    <row r="32" spans="1:2" x14ac:dyDescent="0.25">
      <c r="A32" s="36" t="s">
        <v>44</v>
      </c>
      <c r="B32" s="38"/>
    </row>
    <row r="33" spans="1:2" x14ac:dyDescent="0.25">
      <c r="A33" s="36" t="s">
        <v>45</v>
      </c>
      <c r="B33" s="38"/>
    </row>
    <row r="34" spans="1:2" x14ac:dyDescent="0.25">
      <c r="A34" s="36" t="s">
        <v>46</v>
      </c>
      <c r="B34" s="38"/>
    </row>
    <row r="35" spans="1:2" x14ac:dyDescent="0.25">
      <c r="A35" s="36" t="s">
        <v>47</v>
      </c>
      <c r="B35" s="38"/>
    </row>
    <row r="36" spans="1:2" x14ac:dyDescent="0.25">
      <c r="A36" s="36" t="s">
        <v>48</v>
      </c>
      <c r="B36" s="38"/>
    </row>
    <row r="37" spans="1:2" x14ac:dyDescent="0.25">
      <c r="A37" s="36" t="s">
        <v>49</v>
      </c>
      <c r="B37" s="38"/>
    </row>
    <row r="38" spans="1:2" x14ac:dyDescent="0.25">
      <c r="A38" s="36" t="s">
        <v>50</v>
      </c>
      <c r="B38" s="38"/>
    </row>
    <row r="39" spans="1:2" x14ac:dyDescent="0.25">
      <c r="A39" s="36" t="s">
        <v>51</v>
      </c>
      <c r="B39" s="38"/>
    </row>
    <row r="40" spans="1:2" x14ac:dyDescent="0.25">
      <c r="A40" s="36" t="s">
        <v>52</v>
      </c>
      <c r="B40" s="38"/>
    </row>
    <row r="41" spans="1:2" x14ac:dyDescent="0.25">
      <c r="A41" s="36" t="s">
        <v>53</v>
      </c>
      <c r="B41" s="38"/>
    </row>
    <row r="42" spans="1:2" x14ac:dyDescent="0.25">
      <c r="A42" s="36" t="s">
        <v>54</v>
      </c>
      <c r="B42" s="38"/>
    </row>
    <row r="43" spans="1:2" x14ac:dyDescent="0.25">
      <c r="A43" s="36" t="s">
        <v>55</v>
      </c>
      <c r="B43" s="38"/>
    </row>
    <row r="44" spans="1:2" x14ac:dyDescent="0.25">
      <c r="A44" s="36" t="s">
        <v>56</v>
      </c>
      <c r="B44" s="38"/>
    </row>
    <row r="45" spans="1:2" x14ac:dyDescent="0.25">
      <c r="A45" s="36" t="s">
        <v>57</v>
      </c>
      <c r="B45" s="38"/>
    </row>
    <row r="46" spans="1:2" x14ac:dyDescent="0.25">
      <c r="A46" s="36" t="s">
        <v>58</v>
      </c>
      <c r="B46" s="38"/>
    </row>
    <row r="47" spans="1:2" x14ac:dyDescent="0.25">
      <c r="A47" s="36" t="s">
        <v>59</v>
      </c>
      <c r="B47" s="38"/>
    </row>
    <row r="48" spans="1:2" x14ac:dyDescent="0.25">
      <c r="A48" s="36" t="s">
        <v>60</v>
      </c>
      <c r="B48" s="38"/>
    </row>
    <row r="49" spans="1:2" x14ac:dyDescent="0.25">
      <c r="A49" s="36" t="s">
        <v>61</v>
      </c>
      <c r="B49" s="38"/>
    </row>
    <row r="50" spans="1:2" x14ac:dyDescent="0.25">
      <c r="A50" s="36" t="s">
        <v>62</v>
      </c>
      <c r="B50" s="38"/>
    </row>
    <row r="51" spans="1:2" x14ac:dyDescent="0.25">
      <c r="A51" s="36" t="s">
        <v>63</v>
      </c>
      <c r="B51" s="38"/>
    </row>
    <row r="52" spans="1:2" x14ac:dyDescent="0.25">
      <c r="A52" s="36" t="s">
        <v>64</v>
      </c>
      <c r="B52" s="38"/>
    </row>
    <row r="53" spans="1:2" x14ac:dyDescent="0.25">
      <c r="A53" s="36" t="s">
        <v>65</v>
      </c>
      <c r="B53" s="38"/>
    </row>
  </sheetData>
  <pageMargins left="0.7" right="0.7" top="0.75" bottom="0.75" header="0.3" footer="0.3"/>
  <pageSetup paperSize="9"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xWindow="1268" yWindow="328" count="1">
        <x14:dataValidation type="list" allowBlank="1" showErrorMessage="1" errorTitle="Virheellinen arvo" error="Valitse vastaus luettelosta" promptTitle="Valinta" prompt="Valitse vastaus luettelosta" xr:uid="{8960A375-8EAE-454D-9535-68AE8C8E35B8}">
          <x14:formula1>
            <xm:f>Paisto!$J$2:$J$4</xm:f>
          </x14:formula1>
          <xm:sqref>B3:B53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8588BB-8BC3-4FF9-9C69-BCFF8C94F0F9}">
  <sheetPr codeName="Taul3"/>
  <dimension ref="A1:O125"/>
  <sheetViews>
    <sheetView workbookViewId="0">
      <selection activeCell="K10" sqref="K10"/>
    </sheetView>
  </sheetViews>
  <sheetFormatPr defaultRowHeight="15" x14ac:dyDescent="0.25"/>
  <cols>
    <col min="1" max="1" width="31.140625" bestFit="1" customWidth="1"/>
    <col min="2" max="2" width="30.5703125" customWidth="1"/>
    <col min="3" max="3" width="29.5703125" bestFit="1" customWidth="1"/>
    <col min="4" max="4" width="11" bestFit="1" customWidth="1"/>
    <col min="5" max="5" width="22.42578125" customWidth="1"/>
    <col min="6" max="6" width="12.140625" hidden="1" customWidth="1"/>
    <col min="7" max="7" width="16.140625" hidden="1" customWidth="1"/>
    <col min="8" max="8" width="0" hidden="1" customWidth="1"/>
    <col min="9" max="9" width="31.7109375" bestFit="1" customWidth="1"/>
    <col min="10" max="10" width="30.7109375" bestFit="1" customWidth="1"/>
    <col min="11" max="11" width="11.28515625" bestFit="1" customWidth="1"/>
    <col min="12" max="12" width="12.5703125" bestFit="1" customWidth="1"/>
    <col min="13" max="13" width="9.140625" customWidth="1"/>
    <col min="14" max="14" width="11.28515625" bestFit="1" customWidth="1"/>
    <col min="15" max="95" width="9.140625" customWidth="1"/>
  </cols>
  <sheetData>
    <row r="1" spans="1:15" ht="15.75" thickBot="1" x14ac:dyDescent="0.3">
      <c r="A1" s="2" t="s">
        <v>66</v>
      </c>
      <c r="B1" s="2" t="s">
        <v>67</v>
      </c>
      <c r="C1" s="2" t="s">
        <v>68</v>
      </c>
      <c r="D1" s="2" t="s">
        <v>69</v>
      </c>
      <c r="F1" s="2"/>
      <c r="G1" s="2"/>
      <c r="I1" t="s">
        <v>70</v>
      </c>
      <c r="K1" t="s">
        <v>71</v>
      </c>
      <c r="L1" t="s">
        <v>72</v>
      </c>
    </row>
    <row r="2" spans="1:15" ht="15" customHeight="1" x14ac:dyDescent="0.25">
      <c r="A2" s="2"/>
      <c r="B2" s="2"/>
      <c r="C2" s="2"/>
      <c r="D2" s="2"/>
      <c r="F2" s="2"/>
      <c r="H2" s="3" t="e">
        <f>AVERAGE(D73:D115)</f>
        <v>#DIV/0!</v>
      </c>
      <c r="I2" s="6"/>
      <c r="J2" s="7" t="s">
        <v>73</v>
      </c>
      <c r="K2" s="32">
        <v>3</v>
      </c>
      <c r="L2" s="33">
        <v>3</v>
      </c>
    </row>
    <row r="3" spans="1:15" x14ac:dyDescent="0.25">
      <c r="A3" t="s">
        <v>74</v>
      </c>
      <c r="B3" t="s">
        <v>75</v>
      </c>
      <c r="C3" t="s">
        <v>76</v>
      </c>
      <c r="D3" s="2" t="e" cm="1">
        <f t="array" ref="D3">_xlfn.IFS('Raaka-aineet'!B3="Kyllä",Paisto!$K$2,'Raaka-aineet'!B3="Ei",Paisto!$K$3,'Raaka-aineet'!B3="Ei osaa sanoa",Paisto!$K$4)</f>
        <v>#N/A</v>
      </c>
      <c r="F3" s="2"/>
      <c r="I3" s="8"/>
      <c r="J3" t="s">
        <v>77</v>
      </c>
      <c r="K3" s="4">
        <v>6</v>
      </c>
      <c r="L3" s="34">
        <v>6</v>
      </c>
    </row>
    <row r="4" spans="1:15" ht="15.75" thickBot="1" x14ac:dyDescent="0.3">
      <c r="A4" t="s">
        <v>74</v>
      </c>
      <c r="B4" t="s">
        <v>75</v>
      </c>
      <c r="C4" t="s">
        <v>78</v>
      </c>
      <c r="D4" s="2" t="e" cm="1">
        <f t="array" ref="D4">_xlfn.IFS('Raaka-aineet'!B4="Kyllä",Paisto!$K$2,'Raaka-aineet'!B4="Ei",Paisto!$K$3,'Raaka-aineet'!B4="Ei osaa sanoa",Paisto!$K$4)</f>
        <v>#N/A</v>
      </c>
      <c r="F4" s="2"/>
      <c r="G4" s="2"/>
      <c r="I4" s="10"/>
      <c r="J4" s="11" t="s">
        <v>79</v>
      </c>
      <c r="K4" s="35">
        <v>9</v>
      </c>
      <c r="L4" s="27">
        <v>9</v>
      </c>
    </row>
    <row r="5" spans="1:15" x14ac:dyDescent="0.25">
      <c r="A5" t="s">
        <v>74</v>
      </c>
      <c r="B5" t="s">
        <v>75</v>
      </c>
      <c r="C5" t="s">
        <v>80</v>
      </c>
      <c r="D5" s="2" t="e" cm="1">
        <f t="array" ref="D5">_xlfn.IFS('Raaka-aineet'!B5="Kyllä",Paisto!$K$2,'Raaka-aineet'!B5="Ei",Paisto!$K$3,'Raaka-aineet'!B5="Ei osaa sanoa",Paisto!$K$4)</f>
        <v>#N/A</v>
      </c>
      <c r="F5" s="2"/>
      <c r="H5" t="e">
        <f>AVERAGE(D116:D125)</f>
        <v>#DIV/0!</v>
      </c>
    </row>
    <row r="6" spans="1:15" x14ac:dyDescent="0.25">
      <c r="A6" t="s">
        <v>74</v>
      </c>
      <c r="B6" t="s">
        <v>75</v>
      </c>
      <c r="C6" t="s">
        <v>81</v>
      </c>
      <c r="D6" s="2" t="e" cm="1">
        <f t="array" ref="D6">_xlfn.IFS('Raaka-aineet'!B6="Kyllä",Paisto!$K$2,'Raaka-aineet'!B6="Ei",Paisto!$K$3,'Raaka-aineet'!B6="Ei osaa sanoa",Paisto!$K$4)</f>
        <v>#N/A</v>
      </c>
      <c r="F6" s="2"/>
      <c r="O6" s="5"/>
    </row>
    <row r="7" spans="1:15" x14ac:dyDescent="0.25">
      <c r="A7" t="s">
        <v>74</v>
      </c>
      <c r="B7" t="s">
        <v>75</v>
      </c>
      <c r="C7" t="s">
        <v>82</v>
      </c>
      <c r="D7" s="2" t="e" cm="1">
        <f t="array" ref="D7">_xlfn.IFS('Raaka-aineet'!B7="Kyllä",Paisto!$K$2,'Raaka-aineet'!B7="Ei",Paisto!$K$3,'Raaka-aineet'!B7="Ei osaa sanoa",Paisto!$K$4)</f>
        <v>#N/A</v>
      </c>
      <c r="F7" s="2"/>
    </row>
    <row r="8" spans="1:15" x14ac:dyDescent="0.25">
      <c r="A8" t="s">
        <v>74</v>
      </c>
      <c r="B8" t="s">
        <v>75</v>
      </c>
      <c r="C8" t="s">
        <v>83</v>
      </c>
      <c r="D8" s="2" t="e" cm="1">
        <f t="array" ref="D8">_xlfn.IFS('Raaka-aineet'!B8="Kyllä",Paisto!$K$2,'Raaka-aineet'!B8="Ei",Paisto!$K$3,'Raaka-aineet'!B8="Ei osaa sanoa",Paisto!$K$4)</f>
        <v>#N/A</v>
      </c>
      <c r="F8" s="2"/>
      <c r="H8" t="e">
        <f>AVERAGE(D3:D72)</f>
        <v>#N/A</v>
      </c>
    </row>
    <row r="9" spans="1:15" x14ac:dyDescent="0.25">
      <c r="A9" t="s">
        <v>74</v>
      </c>
      <c r="B9" s="5" t="s">
        <v>84</v>
      </c>
      <c r="C9" t="s">
        <v>85</v>
      </c>
      <c r="D9" s="2" t="e" cm="1">
        <f t="array" ref="D9">_xlfn.IFS('Raaka-aineet'!B9="Kyllä",Paisto!$K$2,'Raaka-aineet'!B9="Ei",Paisto!$K$3,'Raaka-aineet'!B9="Ei osaa sanoa",Paisto!$K$4)</f>
        <v>#N/A</v>
      </c>
      <c r="F9" s="2"/>
    </row>
    <row r="10" spans="1:15" x14ac:dyDescent="0.25">
      <c r="A10" t="s">
        <v>74</v>
      </c>
      <c r="B10" s="5" t="s">
        <v>84</v>
      </c>
      <c r="C10" t="s">
        <v>86</v>
      </c>
      <c r="D10" s="2" t="e" cm="1">
        <f t="array" ref="D10">_xlfn.IFS('Raaka-aineet'!B10="Kyllä",Paisto!$K$2,'Raaka-aineet'!B10="Ei",Paisto!$K$3,'Raaka-aineet'!B10="Ei osaa sanoa",Paisto!$K$4)</f>
        <v>#N/A</v>
      </c>
      <c r="F10" s="2"/>
    </row>
    <row r="11" spans="1:15" x14ac:dyDescent="0.25">
      <c r="A11" t="s">
        <v>74</v>
      </c>
      <c r="B11" s="5" t="s">
        <v>84</v>
      </c>
      <c r="C11" t="s">
        <v>87</v>
      </c>
      <c r="D11" s="2" t="e" cm="1">
        <f t="array" ref="D11">_xlfn.IFS('Raaka-aineet'!B11="Kyllä",Paisto!$K$2,'Raaka-aineet'!B11="Ei",Paisto!$K$3,'Raaka-aineet'!B11="Ei osaa sanoa",Paisto!$K$4)</f>
        <v>#N/A</v>
      </c>
      <c r="F11" s="2"/>
    </row>
    <row r="12" spans="1:15" x14ac:dyDescent="0.25">
      <c r="A12" t="s">
        <v>74</v>
      </c>
      <c r="B12" s="5" t="s">
        <v>84</v>
      </c>
      <c r="C12" t="s">
        <v>88</v>
      </c>
      <c r="D12" s="2" t="e" cm="1">
        <f t="array" ref="D12">_xlfn.IFS('Raaka-aineet'!B12="Kyllä",Paisto!$K$2,'Raaka-aineet'!B12="Ei",Paisto!$K$3,'Raaka-aineet'!B12="Ei osaa sanoa",Paisto!$K$4)</f>
        <v>#N/A</v>
      </c>
      <c r="F12" s="2"/>
    </row>
    <row r="13" spans="1:15" x14ac:dyDescent="0.25">
      <c r="A13" t="s">
        <v>74</v>
      </c>
      <c r="B13" s="5" t="s">
        <v>84</v>
      </c>
      <c r="C13" t="s">
        <v>89</v>
      </c>
      <c r="D13" s="2" t="e" cm="1">
        <f t="array" ref="D13">_xlfn.IFS('Raaka-aineet'!B13="Kyllä",Paisto!$K$2,'Raaka-aineet'!B13="Ei",Paisto!$K$3,'Raaka-aineet'!B13="Ei osaa sanoa",Paisto!$K$4)</f>
        <v>#N/A</v>
      </c>
      <c r="F13" s="2"/>
    </row>
    <row r="14" spans="1:15" ht="15.75" thickBot="1" x14ac:dyDescent="0.3">
      <c r="A14" t="s">
        <v>74</v>
      </c>
      <c r="B14" t="s">
        <v>90</v>
      </c>
      <c r="C14" t="s">
        <v>91</v>
      </c>
      <c r="D14" s="2" t="e" cm="1">
        <f t="array" ref="D14">_xlfn.IFS('Raaka-aineet'!B14="Kyllä",Paisto!$K$2,'Raaka-aineet'!B14="Ei",Paisto!$K$3,'Raaka-aineet'!B14="Ei osaa sanoa",Paisto!$K$4)</f>
        <v>#N/A</v>
      </c>
      <c r="F14" s="2"/>
    </row>
    <row r="15" spans="1:15" ht="15.75" thickBot="1" x14ac:dyDescent="0.3">
      <c r="A15" t="s">
        <v>74</v>
      </c>
      <c r="B15" t="s">
        <v>90</v>
      </c>
      <c r="C15" t="s">
        <v>92</v>
      </c>
      <c r="D15" s="2" t="e" cm="1">
        <f t="array" ref="D15">_xlfn.IFS('Raaka-aineet'!B15="Kyllä",Paisto!$K$2,'Raaka-aineet'!B15="Ei",Paisto!$K$3,'Raaka-aineet'!B15="Ei osaa sanoa",Paisto!$K$4)</f>
        <v>#N/A</v>
      </c>
      <c r="F15" s="2"/>
      <c r="I15" s="39" t="s">
        <v>93</v>
      </c>
      <c r="J15" s="40" t="s">
        <v>94</v>
      </c>
      <c r="K15" s="41" t="s">
        <v>95</v>
      </c>
      <c r="L15" s="41" t="s">
        <v>96</v>
      </c>
      <c r="M15" s="40" t="s">
        <v>97</v>
      </c>
    </row>
    <row r="16" spans="1:15" x14ac:dyDescent="0.25">
      <c r="A16" t="s">
        <v>74</v>
      </c>
      <c r="B16" t="s">
        <v>90</v>
      </c>
      <c r="C16" t="s">
        <v>98</v>
      </c>
      <c r="D16" s="2" t="e" cm="1">
        <f t="array" ref="D16">_xlfn.IFS('Raaka-aineet'!B16="Kyllä",Paisto!$K$2,'Raaka-aineet'!B16="Ei",Paisto!$K$3,'Raaka-aineet'!B16="Ei osaa sanoa",Paisto!$K$4)</f>
        <v>#N/A</v>
      </c>
      <c r="F16" s="2"/>
      <c r="G16" s="2"/>
      <c r="I16" s="6" t="s">
        <v>99</v>
      </c>
      <c r="J16" s="33" t="s">
        <v>75</v>
      </c>
      <c r="K16" s="42">
        <f>COUNTIF(D3:D8,K2)</f>
        <v>0</v>
      </c>
      <c r="L16" s="42">
        <f>COUNTIF(D3:D8,K4)</f>
        <v>0</v>
      </c>
      <c r="M16" s="33">
        <f>COUNTIF(D3:D8,K3)</f>
        <v>0</v>
      </c>
    </row>
    <row r="17" spans="1:15" x14ac:dyDescent="0.25">
      <c r="A17" t="s">
        <v>74</v>
      </c>
      <c r="B17" t="s">
        <v>90</v>
      </c>
      <c r="C17" t="s">
        <v>100</v>
      </c>
      <c r="D17" s="2" t="e" cm="1">
        <f t="array" ref="D17">_xlfn.IFS('Raaka-aineet'!B17="Kyllä",Paisto!$K$2,'Raaka-aineet'!B17="Ei",Paisto!$K$3,'Raaka-aineet'!B17="Ei osaa sanoa",Paisto!$K$4)</f>
        <v>#N/A</v>
      </c>
      <c r="F17" s="2"/>
      <c r="I17" s="8"/>
      <c r="J17" s="34" t="s">
        <v>84</v>
      </c>
      <c r="K17" s="43">
        <f>COUNTIF(D9:D13,$K$2)</f>
        <v>0</v>
      </c>
      <c r="L17" s="43">
        <f>COUNTIF(D9:D13,$K$4)</f>
        <v>0</v>
      </c>
      <c r="M17" s="34">
        <f>COUNTIF(D9:D13,$K$3)</f>
        <v>0</v>
      </c>
      <c r="O17" s="5"/>
    </row>
    <row r="18" spans="1:15" x14ac:dyDescent="0.25">
      <c r="A18" t="s">
        <v>74</v>
      </c>
      <c r="B18" t="s">
        <v>90</v>
      </c>
      <c r="C18" t="s">
        <v>101</v>
      </c>
      <c r="D18" s="2" t="e" cm="1">
        <f t="array" ref="D18">_xlfn.IFS('Raaka-aineet'!B18="Kyllä",Paisto!$K$2,'Raaka-aineet'!B18="Ei",Paisto!$K$3,'Raaka-aineet'!B18="Ei osaa sanoa",Paisto!$K$4)</f>
        <v>#N/A</v>
      </c>
      <c r="F18" s="2"/>
      <c r="I18" s="8"/>
      <c r="J18" s="34" t="s">
        <v>90</v>
      </c>
      <c r="K18" s="43">
        <f>COUNTIF(D14:D18,$K$2)</f>
        <v>0</v>
      </c>
      <c r="L18" s="43">
        <f>COUNTIF(D14:D18,$K$4)</f>
        <v>0</v>
      </c>
      <c r="M18" s="34">
        <f>COUNTIF(D14:D18,$K$3)</f>
        <v>0</v>
      </c>
    </row>
    <row r="19" spans="1:15" x14ac:dyDescent="0.25">
      <c r="A19" t="s">
        <v>74</v>
      </c>
      <c r="B19" t="s">
        <v>102</v>
      </c>
      <c r="C19" t="s">
        <v>103</v>
      </c>
      <c r="D19" s="2" t="e" cm="1">
        <f t="array" ref="D19">_xlfn.IFS('Raaka-aineet'!B19="Kyllä",Paisto!$K$2,'Raaka-aineet'!B19="Ei",Paisto!$K$3,'Raaka-aineet'!B19="Ei osaa sanoa",Paisto!$K$4)</f>
        <v>#N/A</v>
      </c>
      <c r="F19" s="2"/>
      <c r="I19" s="8"/>
      <c r="J19" s="34" t="s">
        <v>102</v>
      </c>
      <c r="K19" s="43">
        <f>COUNTIF(D19:D23,$K$2)</f>
        <v>0</v>
      </c>
      <c r="L19" s="43">
        <f>COUNTIF(D19:D23,$K$4)</f>
        <v>0</v>
      </c>
      <c r="M19" s="34">
        <f>COUNTIF(D19:D23,$K$3)</f>
        <v>0</v>
      </c>
    </row>
    <row r="20" spans="1:15" x14ac:dyDescent="0.25">
      <c r="A20" t="s">
        <v>74</v>
      </c>
      <c r="B20" t="s">
        <v>102</v>
      </c>
      <c r="C20" t="s">
        <v>88</v>
      </c>
      <c r="D20" s="2" t="e" cm="1">
        <f t="array" ref="D20">_xlfn.IFS('Raaka-aineet'!B20="Kyllä",Paisto!$K$2,'Raaka-aineet'!B20="Ei",Paisto!$K$3,'Raaka-aineet'!B20="Ei osaa sanoa",Paisto!$K$4)</f>
        <v>#N/A</v>
      </c>
      <c r="F20" s="2"/>
      <c r="I20" s="8"/>
      <c r="J20" s="34" t="s">
        <v>104</v>
      </c>
      <c r="K20" s="43">
        <f>COUNTIF(D24:D28,$K$2)</f>
        <v>0</v>
      </c>
      <c r="L20" s="43">
        <f>COUNTIF(D24:D28,$K$4)</f>
        <v>0</v>
      </c>
      <c r="M20" s="34">
        <f>COUNTIF(D24:D28,$K$3)</f>
        <v>0</v>
      </c>
    </row>
    <row r="21" spans="1:15" ht="15.75" thickBot="1" x14ac:dyDescent="0.3">
      <c r="A21" t="s">
        <v>74</v>
      </c>
      <c r="B21" t="s">
        <v>102</v>
      </c>
      <c r="C21" t="s">
        <v>105</v>
      </c>
      <c r="D21" s="2" t="e" cm="1">
        <f t="array" ref="D21">_xlfn.IFS('Raaka-aineet'!B21="Kyllä",Paisto!$K$2,'Raaka-aineet'!B21="Ei",Paisto!$K$3,'Raaka-aineet'!B21="Ei osaa sanoa",Paisto!$K$4)</f>
        <v>#N/A</v>
      </c>
      <c r="F21" s="2"/>
      <c r="I21" s="10"/>
      <c r="J21" s="27" t="s">
        <v>106</v>
      </c>
      <c r="K21" s="44">
        <f>COUNTIF(D29:D33,$K$2)</f>
        <v>0</v>
      </c>
      <c r="L21" s="44">
        <f>COUNTIF(D29:D33,$K$4)</f>
        <v>0</v>
      </c>
      <c r="M21" s="27">
        <f>COUNTIF(D29:D33,$K$3)</f>
        <v>0</v>
      </c>
    </row>
    <row r="22" spans="1:15" x14ac:dyDescent="0.25">
      <c r="A22" t="s">
        <v>74</v>
      </c>
      <c r="B22" t="s">
        <v>102</v>
      </c>
      <c r="C22" t="s">
        <v>107</v>
      </c>
      <c r="D22" s="2" t="e" cm="1">
        <f t="array" ref="D22">_xlfn.IFS('Raaka-aineet'!B22="Kyllä",Paisto!$K$2,'Raaka-aineet'!B22="Ei",Paisto!$K$3,'Raaka-aineet'!B22="Ei osaa sanoa",Paisto!$K$4)</f>
        <v>#N/A</v>
      </c>
      <c r="F22" s="2"/>
      <c r="I22" s="8" t="s">
        <v>108</v>
      </c>
      <c r="J22" s="34" t="s">
        <v>109</v>
      </c>
      <c r="K22" s="43">
        <f>COUNTIF(D34:D38,$K$2)</f>
        <v>0</v>
      </c>
      <c r="L22" s="43">
        <f>COUNTIF(D34:D38,$K$4)</f>
        <v>0</v>
      </c>
      <c r="M22" s="34">
        <f>COUNTIF(D34:D38,$K$3)</f>
        <v>0</v>
      </c>
    </row>
    <row r="23" spans="1:15" x14ac:dyDescent="0.25">
      <c r="A23" t="s">
        <v>74</v>
      </c>
      <c r="B23" t="s">
        <v>102</v>
      </c>
      <c r="C23" t="s">
        <v>110</v>
      </c>
      <c r="D23" s="2" t="e" cm="1">
        <f t="array" ref="D23">_xlfn.IFS('Raaka-aineet'!B23="Kyllä",Paisto!$K$2,'Raaka-aineet'!B23="Ei",Paisto!$K$3,'Raaka-aineet'!B23="Ei osaa sanoa",Paisto!$K$4)</f>
        <v>#N/A</v>
      </c>
      <c r="F23" s="2"/>
      <c r="I23" s="8"/>
      <c r="J23" s="34" t="s">
        <v>111</v>
      </c>
      <c r="K23" s="43">
        <f>COUNTIF(D39:D43,$K$2)</f>
        <v>0</v>
      </c>
      <c r="L23" s="43">
        <f>COUNTIF(D39:D43,$K$4)</f>
        <v>0</v>
      </c>
      <c r="M23" s="34">
        <f>COUNTIF(D39:D43,$K$3)</f>
        <v>0</v>
      </c>
    </row>
    <row r="24" spans="1:15" x14ac:dyDescent="0.25">
      <c r="A24" t="s">
        <v>74</v>
      </c>
      <c r="B24" t="s">
        <v>104</v>
      </c>
      <c r="C24" t="s">
        <v>91</v>
      </c>
      <c r="D24" s="2" t="e" cm="1">
        <f t="array" ref="D24">_xlfn.IFS('Raaka-aineet'!B24="Kyllä",Paisto!$K$2,'Raaka-aineet'!B24="Ei",Paisto!$K$3,'Raaka-aineet'!B24="Ei osaa sanoa",Paisto!$K$4)</f>
        <v>#N/A</v>
      </c>
      <c r="F24" s="2"/>
      <c r="I24" s="8"/>
      <c r="J24" s="34" t="s">
        <v>112</v>
      </c>
      <c r="K24" s="43">
        <f>COUNTIF(D44:D48,$K$2)</f>
        <v>0</v>
      </c>
      <c r="L24" s="43">
        <f>COUNTIF(D44:D48,$K$4)</f>
        <v>0</v>
      </c>
      <c r="M24" s="34">
        <f>COUNTIF(D44:D48,$K$3)</f>
        <v>0</v>
      </c>
    </row>
    <row r="25" spans="1:15" ht="14.25" customHeight="1" thickBot="1" x14ac:dyDescent="0.3">
      <c r="A25" t="s">
        <v>74</v>
      </c>
      <c r="B25" t="s">
        <v>104</v>
      </c>
      <c r="C25" t="s">
        <v>92</v>
      </c>
      <c r="D25" s="2" t="e" cm="1">
        <f t="array" ref="D25">_xlfn.IFS('Raaka-aineet'!B25="Kyllä",Paisto!$K$2,'Raaka-aineet'!B25="Ei",Paisto!$K$3,'Raaka-aineet'!B25="Ei osaa sanoa",Paisto!$K$4)</f>
        <v>#N/A</v>
      </c>
      <c r="F25" s="2"/>
      <c r="I25" s="10"/>
      <c r="J25" s="27" t="s">
        <v>88</v>
      </c>
      <c r="K25" s="44">
        <f>COUNTIF(D49:D53,K2)</f>
        <v>0</v>
      </c>
      <c r="L25" s="44">
        <f>COUNTIF(D49:D53,K4)</f>
        <v>0</v>
      </c>
      <c r="M25" s="27">
        <f>COUNTIF(D49:D53,K3)</f>
        <v>0</v>
      </c>
    </row>
    <row r="26" spans="1:15" x14ac:dyDescent="0.25">
      <c r="A26" t="s">
        <v>74</v>
      </c>
      <c r="B26" t="s">
        <v>104</v>
      </c>
      <c r="C26" t="s">
        <v>113</v>
      </c>
      <c r="D26" s="2" t="e" cm="1">
        <f t="array" ref="D26">_xlfn.IFS('Raaka-aineet'!B26="Kyllä",Paisto!$K$2,'Raaka-aineet'!B26="Ei",Paisto!$K$3,'Raaka-aineet'!B26="Ei osaa sanoa",Paisto!$K$4)</f>
        <v>#N/A</v>
      </c>
      <c r="F26" s="2"/>
      <c r="G26" s="2"/>
    </row>
    <row r="27" spans="1:15" x14ac:dyDescent="0.25">
      <c r="A27" t="s">
        <v>74</v>
      </c>
      <c r="B27" t="s">
        <v>104</v>
      </c>
      <c r="C27" t="s">
        <v>100</v>
      </c>
      <c r="D27" s="2" t="e" cm="1">
        <f t="array" ref="D27">_xlfn.IFS('Raaka-aineet'!B27="Kyllä",Paisto!$K$2,'Raaka-aineet'!B27="Ei",Paisto!$K$3,'Raaka-aineet'!B27="Ei osaa sanoa",Paisto!$K$4)</f>
        <v>#N/A</v>
      </c>
      <c r="F27" s="2"/>
      <c r="G27" s="2"/>
    </row>
    <row r="28" spans="1:15" x14ac:dyDescent="0.25">
      <c r="A28" t="s">
        <v>74</v>
      </c>
      <c r="B28" t="s">
        <v>104</v>
      </c>
      <c r="C28" t="s">
        <v>101</v>
      </c>
      <c r="D28" s="2" t="e" cm="1">
        <f t="array" ref="D28">_xlfn.IFS('Raaka-aineet'!B28="Kyllä",Paisto!$K$2,'Raaka-aineet'!B28="Ei",Paisto!$K$3,'Raaka-aineet'!B28="Ei osaa sanoa",Paisto!$K$4)</f>
        <v>#N/A</v>
      </c>
      <c r="F28" s="2"/>
    </row>
    <row r="29" spans="1:15" x14ac:dyDescent="0.25">
      <c r="A29" t="s">
        <v>74</v>
      </c>
      <c r="B29" t="s">
        <v>106</v>
      </c>
      <c r="C29" t="s">
        <v>114</v>
      </c>
      <c r="D29" s="2" t="e" cm="1">
        <f t="array" ref="D29">_xlfn.IFS('Raaka-aineet'!B29="Kyllä",Paisto!$K$2,'Raaka-aineet'!B29="Ei",Paisto!$K$3,'Raaka-aineet'!B29="Ei osaa sanoa",Paisto!$K$4)</f>
        <v>#N/A</v>
      </c>
      <c r="F29" s="2"/>
    </row>
    <row r="30" spans="1:15" x14ac:dyDescent="0.25">
      <c r="A30" t="s">
        <v>74</v>
      </c>
      <c r="B30" t="s">
        <v>106</v>
      </c>
      <c r="C30" t="s">
        <v>115</v>
      </c>
      <c r="D30" s="2" t="e" cm="1">
        <f t="array" ref="D30">_xlfn.IFS('Raaka-aineet'!B30="Kyllä",Paisto!$K$2,'Raaka-aineet'!B30="Ei",Paisto!$K$3,'Raaka-aineet'!B30="Ei osaa sanoa",Paisto!$K$4)</f>
        <v>#N/A</v>
      </c>
      <c r="F30" s="2"/>
    </row>
    <row r="31" spans="1:15" x14ac:dyDescent="0.25">
      <c r="A31" t="s">
        <v>74</v>
      </c>
      <c r="B31" t="s">
        <v>106</v>
      </c>
      <c r="C31" t="s">
        <v>116</v>
      </c>
      <c r="D31" s="2" t="e" cm="1">
        <f t="array" ref="D31">_xlfn.IFS('Raaka-aineet'!B31="Kyllä",Paisto!$K$2,'Raaka-aineet'!B31="Ei",Paisto!$K$3,'Raaka-aineet'!B31="Ei osaa sanoa",Paisto!$K$4)</f>
        <v>#N/A</v>
      </c>
      <c r="F31" s="2"/>
    </row>
    <row r="32" spans="1:15" x14ac:dyDescent="0.25">
      <c r="A32" t="s">
        <v>74</v>
      </c>
      <c r="B32" t="s">
        <v>106</v>
      </c>
      <c r="C32" t="s">
        <v>117</v>
      </c>
      <c r="D32" s="2" t="e" cm="1">
        <f t="array" ref="D32">_xlfn.IFS('Raaka-aineet'!B32="Kyllä",Paisto!$K$2,'Raaka-aineet'!B32="Ei",Paisto!$K$3,'Raaka-aineet'!B32="Ei osaa sanoa",Paisto!$K$4)</f>
        <v>#N/A</v>
      </c>
      <c r="F32" s="2"/>
    </row>
    <row r="33" spans="1:13" x14ac:dyDescent="0.25">
      <c r="A33" t="s">
        <v>74</v>
      </c>
      <c r="B33" t="s">
        <v>106</v>
      </c>
      <c r="C33" t="s">
        <v>118</v>
      </c>
      <c r="D33" s="2" t="e" cm="1">
        <f t="array" ref="D33">_xlfn.IFS('Raaka-aineet'!B33="Kyllä",Paisto!$K$2,'Raaka-aineet'!B33="Ei",Paisto!$K$3,'Raaka-aineet'!B33="Ei osaa sanoa",Paisto!$K$4)</f>
        <v>#N/A</v>
      </c>
      <c r="F33" s="2"/>
    </row>
    <row r="34" spans="1:13" x14ac:dyDescent="0.25">
      <c r="A34" t="s">
        <v>119</v>
      </c>
      <c r="B34" t="s">
        <v>109</v>
      </c>
      <c r="C34" t="s">
        <v>120</v>
      </c>
      <c r="D34" s="2" t="e" cm="1">
        <f t="array" ref="D34">_xlfn.IFS('Raaka-aineet'!B34="Kyllä",Paisto!$K$2,'Raaka-aineet'!B34="Ei",Paisto!$K$3,'Raaka-aineet'!B34="Ei osaa sanoa",Paisto!$K$4)</f>
        <v>#N/A</v>
      </c>
      <c r="F34" s="2"/>
      <c r="G34" s="2"/>
    </row>
    <row r="35" spans="1:13" x14ac:dyDescent="0.25">
      <c r="A35" t="s">
        <v>119</v>
      </c>
      <c r="B35" t="s">
        <v>109</v>
      </c>
      <c r="C35" t="s">
        <v>115</v>
      </c>
      <c r="D35" s="2" t="e" cm="1">
        <f t="array" ref="D35">_xlfn.IFS('Raaka-aineet'!B35="Kyllä",Paisto!$K$2,'Raaka-aineet'!B35="Ei",Paisto!$K$3,'Raaka-aineet'!B35="Ei osaa sanoa",Paisto!$K$4)</f>
        <v>#N/A</v>
      </c>
      <c r="F35" s="2"/>
    </row>
    <row r="36" spans="1:13" x14ac:dyDescent="0.25">
      <c r="A36" t="s">
        <v>119</v>
      </c>
      <c r="B36" t="s">
        <v>109</v>
      </c>
      <c r="C36" t="s">
        <v>121</v>
      </c>
      <c r="D36" s="2" t="e" cm="1">
        <f t="array" ref="D36">_xlfn.IFS('Raaka-aineet'!B36="Kyllä",Paisto!$K$2,'Raaka-aineet'!B36="Ei",Paisto!$K$3,'Raaka-aineet'!B36="Ei osaa sanoa",Paisto!$K$4)</f>
        <v>#N/A</v>
      </c>
      <c r="F36" s="2"/>
    </row>
    <row r="37" spans="1:13" x14ac:dyDescent="0.25">
      <c r="A37" t="s">
        <v>119</v>
      </c>
      <c r="B37" t="s">
        <v>109</v>
      </c>
      <c r="C37" t="s">
        <v>107</v>
      </c>
      <c r="D37" s="2" t="e" cm="1">
        <f t="array" ref="D37">_xlfn.IFS('Raaka-aineet'!B37="Kyllä",Paisto!$K$2,'Raaka-aineet'!B37="Ei",Paisto!$K$3,'Raaka-aineet'!B37="Ei osaa sanoa",Paisto!$K$4)</f>
        <v>#N/A</v>
      </c>
      <c r="F37" s="2"/>
    </row>
    <row r="38" spans="1:13" ht="15.75" thickBot="1" x14ac:dyDescent="0.3">
      <c r="A38" t="s">
        <v>119</v>
      </c>
      <c r="B38" t="s">
        <v>109</v>
      </c>
      <c r="C38" t="s">
        <v>122</v>
      </c>
      <c r="D38" s="2" t="e" cm="1">
        <f t="array" ref="D38">_xlfn.IFS('Raaka-aineet'!B38="Kyllä",Paisto!$K$2,'Raaka-aineet'!B38="Ei",Paisto!$K$3,'Raaka-aineet'!B38="Ei osaa sanoa",Paisto!$K$4)</f>
        <v>#N/A</v>
      </c>
      <c r="F38" s="2"/>
      <c r="M38" s="29"/>
    </row>
    <row r="39" spans="1:13" x14ac:dyDescent="0.25">
      <c r="A39" t="s">
        <v>119</v>
      </c>
      <c r="B39" t="s">
        <v>111</v>
      </c>
      <c r="C39" t="s">
        <v>123</v>
      </c>
      <c r="D39" s="2" t="e" cm="1">
        <f t="array" ref="D39">_xlfn.IFS('Raaka-aineet'!B39="Kyllä",Paisto!$K$2,'Raaka-aineet'!B39="Ei",Paisto!$K$3,'Raaka-aineet'!B39="Ei osaa sanoa",Paisto!$K$4)</f>
        <v>#N/A</v>
      </c>
      <c r="F39" s="2"/>
      <c r="G39" s="2"/>
    </row>
    <row r="40" spans="1:13" x14ac:dyDescent="0.25">
      <c r="A40" t="s">
        <v>119</v>
      </c>
      <c r="B40" t="s">
        <v>111</v>
      </c>
      <c r="C40" t="s">
        <v>124</v>
      </c>
      <c r="D40" s="2" t="e" cm="1">
        <f t="array" ref="D40">_xlfn.IFS('Raaka-aineet'!B40="Kyllä",Paisto!$K$2,'Raaka-aineet'!B40="Ei",Paisto!$K$3,'Raaka-aineet'!B40="Ei osaa sanoa",Paisto!$K$4)</f>
        <v>#N/A</v>
      </c>
      <c r="F40" s="2"/>
      <c r="K40" s="9"/>
      <c r="L40" s="9"/>
    </row>
    <row r="41" spans="1:13" x14ac:dyDescent="0.25">
      <c r="A41" t="s">
        <v>119</v>
      </c>
      <c r="B41" t="s">
        <v>111</v>
      </c>
      <c r="C41" t="s">
        <v>125</v>
      </c>
      <c r="D41" s="2" t="e" cm="1">
        <f t="array" ref="D41">_xlfn.IFS('Raaka-aineet'!B41="Kyllä",Paisto!$K$2,'Raaka-aineet'!B41="Ei",Paisto!$K$3,'Raaka-aineet'!B41="Ei osaa sanoa",Paisto!$K$4)</f>
        <v>#N/A</v>
      </c>
      <c r="F41" s="2"/>
      <c r="K41" s="9"/>
      <c r="L41" s="9"/>
    </row>
    <row r="42" spans="1:13" x14ac:dyDescent="0.25">
      <c r="A42" t="s">
        <v>119</v>
      </c>
      <c r="B42" t="s">
        <v>111</v>
      </c>
      <c r="C42" t="s">
        <v>126</v>
      </c>
      <c r="D42" s="2" t="e" cm="1">
        <f t="array" ref="D42">_xlfn.IFS('Raaka-aineet'!B42="Kyllä",Paisto!$K$2,'Raaka-aineet'!B42="Ei",Paisto!$K$3,'Raaka-aineet'!B42="Ei osaa sanoa",Paisto!$K$4)</f>
        <v>#N/A</v>
      </c>
      <c r="F42" s="2"/>
      <c r="K42" s="9"/>
      <c r="L42" s="9"/>
    </row>
    <row r="43" spans="1:13" x14ac:dyDescent="0.25">
      <c r="A43" t="s">
        <v>119</v>
      </c>
      <c r="B43" t="s">
        <v>111</v>
      </c>
      <c r="C43" t="s">
        <v>127</v>
      </c>
      <c r="D43" s="2" t="e" cm="1">
        <f t="array" ref="D43">_xlfn.IFS('Raaka-aineet'!B43="Kyllä",Paisto!$K$2,'Raaka-aineet'!B43="Ei",Paisto!$K$3,'Raaka-aineet'!B43="Ei osaa sanoa",Paisto!$K$4)</f>
        <v>#N/A</v>
      </c>
      <c r="F43" s="2"/>
      <c r="K43" s="9"/>
      <c r="L43" s="9"/>
    </row>
    <row r="44" spans="1:13" x14ac:dyDescent="0.25">
      <c r="A44" t="s">
        <v>119</v>
      </c>
      <c r="B44" t="s">
        <v>112</v>
      </c>
      <c r="C44" t="s">
        <v>91</v>
      </c>
      <c r="D44" s="2" t="e" cm="1">
        <f t="array" ref="D44">_xlfn.IFS('Raaka-aineet'!B44="Kyllä",Paisto!$K$2,'Raaka-aineet'!B44="Ei",Paisto!$K$3,'Raaka-aineet'!B44="Ei osaa sanoa",Paisto!$K$4)</f>
        <v>#N/A</v>
      </c>
      <c r="F44" s="2"/>
      <c r="K44" s="9"/>
      <c r="L44" s="9"/>
    </row>
    <row r="45" spans="1:13" x14ac:dyDescent="0.25">
      <c r="A45" t="s">
        <v>119</v>
      </c>
      <c r="B45" t="s">
        <v>112</v>
      </c>
      <c r="C45" t="s">
        <v>92</v>
      </c>
      <c r="D45" s="2" t="e" cm="1">
        <f t="array" ref="D45">_xlfn.IFS('Raaka-aineet'!B45="Kyllä",Paisto!$K$2,'Raaka-aineet'!B45="Ei",Paisto!$K$3,'Raaka-aineet'!B45="Ei osaa sanoa",Paisto!$K$4)</f>
        <v>#N/A</v>
      </c>
      <c r="F45" s="2"/>
      <c r="K45" s="9"/>
      <c r="L45" s="9"/>
    </row>
    <row r="46" spans="1:13" x14ac:dyDescent="0.25">
      <c r="A46" t="s">
        <v>119</v>
      </c>
      <c r="B46" t="s">
        <v>112</v>
      </c>
      <c r="C46" t="s">
        <v>98</v>
      </c>
      <c r="D46" s="2" t="e" cm="1">
        <f t="array" ref="D46">_xlfn.IFS('Raaka-aineet'!B46="Kyllä",Paisto!$K$2,'Raaka-aineet'!B46="Ei",Paisto!$K$3,'Raaka-aineet'!B46="Ei osaa sanoa",Paisto!$K$4)</f>
        <v>#N/A</v>
      </c>
      <c r="F46" s="2"/>
      <c r="K46" s="9"/>
      <c r="L46" s="9"/>
    </row>
    <row r="47" spans="1:13" x14ac:dyDescent="0.25">
      <c r="A47" t="s">
        <v>119</v>
      </c>
      <c r="B47" t="s">
        <v>112</v>
      </c>
      <c r="C47" t="s">
        <v>100</v>
      </c>
      <c r="D47" s="2" t="e" cm="1">
        <f t="array" ref="D47">_xlfn.IFS('Raaka-aineet'!B47="Kyllä",Paisto!$K$2,'Raaka-aineet'!B47="Ei",Paisto!$K$3,'Raaka-aineet'!B47="Ei osaa sanoa",Paisto!$K$4)</f>
        <v>#N/A</v>
      </c>
      <c r="F47" s="2"/>
      <c r="K47" s="9"/>
      <c r="L47" s="9"/>
    </row>
    <row r="48" spans="1:13" x14ac:dyDescent="0.25">
      <c r="A48" t="s">
        <v>119</v>
      </c>
      <c r="B48" t="s">
        <v>112</v>
      </c>
      <c r="C48" t="s">
        <v>101</v>
      </c>
      <c r="D48" s="2" t="e" cm="1">
        <f t="array" ref="D48">_xlfn.IFS('Raaka-aineet'!B48="Kyllä",Paisto!$K$2,'Raaka-aineet'!B48="Ei",Paisto!$K$3,'Raaka-aineet'!B48="Ei osaa sanoa",Paisto!$K$4)</f>
        <v>#N/A</v>
      </c>
      <c r="F48" s="2"/>
      <c r="J48" s="5"/>
      <c r="K48" s="9"/>
      <c r="L48" s="9"/>
    </row>
    <row r="49" spans="1:12" x14ac:dyDescent="0.25">
      <c r="A49" t="s">
        <v>119</v>
      </c>
      <c r="B49" t="s">
        <v>88</v>
      </c>
      <c r="C49" t="s">
        <v>128</v>
      </c>
      <c r="D49" s="2" t="e" cm="1">
        <f t="array" ref="D49">_xlfn.IFS('Raaka-aineet'!B49="Kyllä",Paisto!$K$2,'Raaka-aineet'!B49="Ei",Paisto!$K$3,'Raaka-aineet'!B49="Ei osaa sanoa",Paisto!$K$4)</f>
        <v>#N/A</v>
      </c>
      <c r="F49" s="2"/>
      <c r="K49" s="9"/>
      <c r="L49" s="9"/>
    </row>
    <row r="50" spans="1:12" x14ac:dyDescent="0.25">
      <c r="A50" t="s">
        <v>119</v>
      </c>
      <c r="B50" t="s">
        <v>88</v>
      </c>
      <c r="C50" t="s">
        <v>129</v>
      </c>
      <c r="D50" s="2" t="e" cm="1">
        <f t="array" ref="D50">_xlfn.IFS('Raaka-aineet'!B50="Kyllä",Paisto!$K$2,'Raaka-aineet'!B50="Ei",Paisto!$K$3,'Raaka-aineet'!B50="Ei osaa sanoa",Paisto!$K$4)</f>
        <v>#N/A</v>
      </c>
      <c r="F50" s="2"/>
      <c r="K50" s="9"/>
      <c r="L50" s="9"/>
    </row>
    <row r="51" spans="1:12" x14ac:dyDescent="0.25">
      <c r="A51" t="s">
        <v>119</v>
      </c>
      <c r="B51" t="s">
        <v>88</v>
      </c>
      <c r="C51" t="s">
        <v>130</v>
      </c>
      <c r="D51" s="2" t="e" cm="1">
        <f t="array" ref="D51">_xlfn.IFS('Raaka-aineet'!B51="Kyllä",Paisto!$K$2,'Raaka-aineet'!B51="Ei",Paisto!$K$3,'Raaka-aineet'!B51="Ei osaa sanoa",Paisto!$K$4)</f>
        <v>#N/A</v>
      </c>
      <c r="F51" s="2"/>
      <c r="K51" s="9"/>
      <c r="L51" s="9"/>
    </row>
    <row r="52" spans="1:12" x14ac:dyDescent="0.25">
      <c r="A52" t="s">
        <v>119</v>
      </c>
      <c r="B52" t="s">
        <v>88</v>
      </c>
      <c r="C52" t="s">
        <v>131</v>
      </c>
      <c r="D52" s="2" t="e" cm="1">
        <f t="array" ref="D52">_xlfn.IFS('Raaka-aineet'!B52="Kyllä",Paisto!$K$2,'Raaka-aineet'!B52="Ei",Paisto!$K$3,'Raaka-aineet'!B52="Ei osaa sanoa",Paisto!$K$4)</f>
        <v>#N/A</v>
      </c>
      <c r="F52" s="2"/>
      <c r="K52" s="9"/>
      <c r="L52" s="9"/>
    </row>
    <row r="53" spans="1:12" x14ac:dyDescent="0.25">
      <c r="A53" t="s">
        <v>119</v>
      </c>
      <c r="B53" t="s">
        <v>88</v>
      </c>
      <c r="C53" t="s">
        <v>132</v>
      </c>
      <c r="D53" s="2" t="e" cm="1">
        <f t="array" ref="D53">_xlfn.IFS('Raaka-aineet'!B53="Kyllä",Paisto!$K$2,'Raaka-aineet'!B53="Ei",Paisto!$K$3,'Raaka-aineet'!B53="Ei osaa sanoa",Paisto!$K$4)</f>
        <v>#N/A</v>
      </c>
      <c r="F53" s="2"/>
      <c r="K53" s="9"/>
      <c r="L53" s="9"/>
    </row>
    <row r="54" spans="1:12" x14ac:dyDescent="0.25">
      <c r="D54" s="2"/>
      <c r="F54" s="2"/>
      <c r="K54" s="9"/>
      <c r="L54" s="9"/>
    </row>
    <row r="55" spans="1:12" x14ac:dyDescent="0.25">
      <c r="D55" s="2"/>
      <c r="F55" s="2"/>
      <c r="K55" s="9"/>
      <c r="L55" s="9"/>
    </row>
    <row r="56" spans="1:12" x14ac:dyDescent="0.25">
      <c r="D56" s="2"/>
      <c r="F56" s="2"/>
      <c r="K56" s="9"/>
      <c r="L56" s="9"/>
    </row>
    <row r="57" spans="1:12" x14ac:dyDescent="0.25">
      <c r="D57" s="2"/>
      <c r="F57" s="2"/>
      <c r="K57" s="9"/>
      <c r="L57" s="9"/>
    </row>
    <row r="58" spans="1:12" x14ac:dyDescent="0.25">
      <c r="D58" s="2"/>
      <c r="F58" s="2"/>
      <c r="K58" s="9"/>
      <c r="L58" s="9"/>
    </row>
    <row r="59" spans="1:12" x14ac:dyDescent="0.25">
      <c r="D59" s="2"/>
      <c r="F59" s="2"/>
      <c r="K59" s="9"/>
      <c r="L59" s="9"/>
    </row>
    <row r="60" spans="1:12" x14ac:dyDescent="0.25">
      <c r="D60" s="2"/>
      <c r="F60" s="2"/>
      <c r="K60" s="9"/>
      <c r="L60" s="9"/>
    </row>
    <row r="61" spans="1:12" x14ac:dyDescent="0.25">
      <c r="D61" s="2"/>
      <c r="F61" s="2"/>
      <c r="K61" s="9"/>
      <c r="L61" s="9"/>
    </row>
    <row r="62" spans="1:12" x14ac:dyDescent="0.25">
      <c r="D62" s="2"/>
      <c r="F62" s="2"/>
    </row>
    <row r="63" spans="1:12" x14ac:dyDescent="0.25">
      <c r="D63" s="2"/>
      <c r="F63" s="2"/>
    </row>
    <row r="64" spans="1:12" x14ac:dyDescent="0.25">
      <c r="D64" s="2"/>
      <c r="F64" s="2"/>
    </row>
    <row r="65" spans="4:6" x14ac:dyDescent="0.25">
      <c r="D65" s="2"/>
      <c r="F65" s="2"/>
    </row>
    <row r="66" spans="4:6" x14ac:dyDescent="0.25">
      <c r="D66" s="2"/>
      <c r="F66" s="2"/>
    </row>
    <row r="67" spans="4:6" x14ac:dyDescent="0.25">
      <c r="D67" s="2"/>
      <c r="F67" s="2"/>
    </row>
    <row r="68" spans="4:6" x14ac:dyDescent="0.25">
      <c r="D68" s="2"/>
      <c r="F68" s="2"/>
    </row>
    <row r="69" spans="4:6" x14ac:dyDescent="0.25">
      <c r="D69" s="2"/>
      <c r="F69" s="2"/>
    </row>
    <row r="70" spans="4:6" x14ac:dyDescent="0.25">
      <c r="D70" s="2"/>
      <c r="F70" s="2"/>
    </row>
    <row r="71" spans="4:6" x14ac:dyDescent="0.25">
      <c r="D71" s="2"/>
      <c r="F71" s="2"/>
    </row>
    <row r="72" spans="4:6" x14ac:dyDescent="0.25">
      <c r="D72" s="2"/>
      <c r="F72" s="2"/>
    </row>
    <row r="73" spans="4:6" x14ac:dyDescent="0.25">
      <c r="D73" s="2"/>
      <c r="F73" s="2"/>
    </row>
    <row r="74" spans="4:6" x14ac:dyDescent="0.25">
      <c r="D74" s="2"/>
      <c r="F74" s="2"/>
    </row>
    <row r="75" spans="4:6" x14ac:dyDescent="0.25">
      <c r="D75" s="2"/>
      <c r="F75" s="2"/>
    </row>
    <row r="76" spans="4:6" x14ac:dyDescent="0.25">
      <c r="D76" s="2"/>
      <c r="F76" s="2"/>
    </row>
    <row r="77" spans="4:6" x14ac:dyDescent="0.25">
      <c r="D77" s="2"/>
      <c r="F77" s="2"/>
    </row>
    <row r="78" spans="4:6" x14ac:dyDescent="0.25">
      <c r="D78" s="2"/>
      <c r="F78" s="2"/>
    </row>
    <row r="79" spans="4:6" x14ac:dyDescent="0.25">
      <c r="D79" s="2"/>
      <c r="F79" s="2"/>
    </row>
    <row r="80" spans="4:6" x14ac:dyDescent="0.25">
      <c r="D80" s="2"/>
      <c r="F80" s="2"/>
    </row>
    <row r="81" spans="4:6" x14ac:dyDescent="0.25">
      <c r="D81" s="2"/>
      <c r="F81" s="2"/>
    </row>
    <row r="82" spans="4:6" x14ac:dyDescent="0.25">
      <c r="D82" s="2"/>
      <c r="F82" s="2"/>
    </row>
    <row r="83" spans="4:6" x14ac:dyDescent="0.25">
      <c r="D83" s="2"/>
      <c r="F83" s="2"/>
    </row>
    <row r="84" spans="4:6" x14ac:dyDescent="0.25">
      <c r="D84" s="2"/>
      <c r="F84" s="2"/>
    </row>
    <row r="85" spans="4:6" x14ac:dyDescent="0.25">
      <c r="D85" s="2"/>
      <c r="F85" s="2"/>
    </row>
    <row r="86" spans="4:6" x14ac:dyDescent="0.25">
      <c r="D86" s="2"/>
      <c r="F86" s="2"/>
    </row>
    <row r="87" spans="4:6" x14ac:dyDescent="0.25">
      <c r="D87" s="2"/>
      <c r="F87" s="2"/>
    </row>
    <row r="88" spans="4:6" x14ac:dyDescent="0.25">
      <c r="D88" s="2"/>
      <c r="F88" s="2"/>
    </row>
    <row r="89" spans="4:6" x14ac:dyDescent="0.25">
      <c r="D89" s="2"/>
      <c r="F89" s="2"/>
    </row>
    <row r="90" spans="4:6" x14ac:dyDescent="0.25">
      <c r="D90" s="2"/>
      <c r="F90" s="2"/>
    </row>
    <row r="91" spans="4:6" x14ac:dyDescent="0.25">
      <c r="D91" s="2"/>
      <c r="F91" s="2"/>
    </row>
    <row r="92" spans="4:6" x14ac:dyDescent="0.25">
      <c r="D92" s="2"/>
      <c r="F92" s="2"/>
    </row>
    <row r="93" spans="4:6" x14ac:dyDescent="0.25">
      <c r="D93" s="2"/>
      <c r="F93" s="2"/>
    </row>
    <row r="94" spans="4:6" x14ac:dyDescent="0.25">
      <c r="D94" s="2"/>
      <c r="F94" s="2"/>
    </row>
    <row r="95" spans="4:6" x14ac:dyDescent="0.25">
      <c r="D95" s="2"/>
      <c r="F95" s="2"/>
    </row>
    <row r="96" spans="4:6" x14ac:dyDescent="0.25">
      <c r="D96" s="2"/>
      <c r="F96" s="2"/>
    </row>
    <row r="97" spans="4:6" x14ac:dyDescent="0.25">
      <c r="D97" s="2"/>
      <c r="F97" s="2"/>
    </row>
    <row r="98" spans="4:6" x14ac:dyDescent="0.25">
      <c r="D98" s="2"/>
      <c r="F98" s="2"/>
    </row>
    <row r="99" spans="4:6" x14ac:dyDescent="0.25">
      <c r="D99" s="2"/>
      <c r="F99" s="2"/>
    </row>
    <row r="100" spans="4:6" x14ac:dyDescent="0.25">
      <c r="D100" s="2"/>
      <c r="F100" s="2"/>
    </row>
    <row r="101" spans="4:6" x14ac:dyDescent="0.25">
      <c r="D101" s="2"/>
      <c r="F101" s="2"/>
    </row>
    <row r="102" spans="4:6" x14ac:dyDescent="0.25">
      <c r="D102" s="2"/>
      <c r="F102" s="2"/>
    </row>
    <row r="103" spans="4:6" x14ac:dyDescent="0.25">
      <c r="D103" s="2"/>
      <c r="F103" s="2"/>
    </row>
    <row r="104" spans="4:6" x14ac:dyDescent="0.25">
      <c r="D104" s="2"/>
      <c r="F104" s="2"/>
    </row>
    <row r="105" spans="4:6" x14ac:dyDescent="0.25">
      <c r="D105" s="2"/>
    </row>
    <row r="106" spans="4:6" x14ac:dyDescent="0.25">
      <c r="D106" s="2"/>
    </row>
    <row r="107" spans="4:6" x14ac:dyDescent="0.25">
      <c r="D107" s="2"/>
    </row>
    <row r="108" spans="4:6" x14ac:dyDescent="0.25">
      <c r="D108" s="2"/>
    </row>
    <row r="109" spans="4:6" x14ac:dyDescent="0.25">
      <c r="D109" s="2"/>
    </row>
    <row r="110" spans="4:6" x14ac:dyDescent="0.25">
      <c r="D110" s="2"/>
    </row>
    <row r="111" spans="4:6" x14ac:dyDescent="0.25">
      <c r="D111" s="2"/>
    </row>
    <row r="112" spans="4:6" x14ac:dyDescent="0.25">
      <c r="D112" s="2"/>
    </row>
    <row r="113" spans="4:4" x14ac:dyDescent="0.25">
      <c r="D113" s="2"/>
    </row>
    <row r="114" spans="4:4" x14ac:dyDescent="0.25">
      <c r="D114" s="2"/>
    </row>
    <row r="115" spans="4:4" x14ac:dyDescent="0.25">
      <c r="D115" s="2"/>
    </row>
    <row r="116" spans="4:4" x14ac:dyDescent="0.25">
      <c r="D116" s="2"/>
    </row>
    <row r="117" spans="4:4" x14ac:dyDescent="0.25">
      <c r="D117" s="2"/>
    </row>
    <row r="118" spans="4:4" x14ac:dyDescent="0.25">
      <c r="D118" s="2"/>
    </row>
    <row r="119" spans="4:4" x14ac:dyDescent="0.25">
      <c r="D119" s="2"/>
    </row>
    <row r="120" spans="4:4" x14ac:dyDescent="0.25">
      <c r="D120" s="2"/>
    </row>
    <row r="121" spans="4:4" x14ac:dyDescent="0.25">
      <c r="D121" s="2"/>
    </row>
    <row r="122" spans="4:4" x14ac:dyDescent="0.25">
      <c r="D122" s="2"/>
    </row>
    <row r="123" spans="4:4" x14ac:dyDescent="0.25">
      <c r="D123" s="2"/>
    </row>
    <row r="124" spans="4:4" x14ac:dyDescent="0.25">
      <c r="D124" s="2"/>
    </row>
    <row r="125" spans="4:4" x14ac:dyDescent="0.25">
      <c r="D125" s="2"/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95B7D1-F611-4F28-8FD0-715F4C618B8E}">
  <sheetPr codeName="Taul4"/>
  <dimension ref="A1"/>
  <sheetViews>
    <sheetView topLeftCell="B13" zoomScale="85" zoomScaleNormal="85" workbookViewId="0">
      <selection activeCell="S10" sqref="S10"/>
    </sheetView>
  </sheetViews>
  <sheetFormatPr defaultRowHeight="15" x14ac:dyDescent="0.25"/>
  <sheetData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8B0454-B28D-47AB-8660-4FA71ADEC6B0}">
  <sheetPr codeName="Taul5">
    <tabColor theme="9"/>
    <pageSetUpPr fitToPage="1"/>
  </sheetPr>
  <dimension ref="A1:U20"/>
  <sheetViews>
    <sheetView topLeftCell="A2" zoomScale="80" zoomScaleNormal="80" workbookViewId="0">
      <selection activeCell="D14" sqref="D14"/>
    </sheetView>
  </sheetViews>
  <sheetFormatPr defaultRowHeight="15" x14ac:dyDescent="0.25"/>
  <cols>
    <col min="1" max="1" width="34" customWidth="1"/>
    <col min="2" max="2" width="98.42578125" customWidth="1"/>
    <col min="3" max="3" width="47.42578125" bestFit="1" customWidth="1"/>
    <col min="4" max="4" width="23.140625" bestFit="1" customWidth="1"/>
    <col min="5" max="5" width="31" customWidth="1"/>
    <col min="8" max="8" width="12.5703125" customWidth="1"/>
  </cols>
  <sheetData>
    <row r="1" spans="1:21" ht="30" hidden="1" customHeight="1" thickBot="1" x14ac:dyDescent="0.3">
      <c r="A1" s="12"/>
      <c r="B1" s="12"/>
      <c r="C1" s="12"/>
    </row>
    <row r="2" spans="1:21" s="13" customFormat="1" ht="58.5" customHeight="1" x14ac:dyDescent="0.25">
      <c r="A2" s="61" t="s">
        <v>133</v>
      </c>
      <c r="B2" s="62"/>
      <c r="C2" s="17"/>
      <c r="D2" s="18"/>
      <c r="E2" s="19"/>
    </row>
    <row r="3" spans="1:21" s="14" customFormat="1" ht="25.5" hidden="1" customHeight="1" x14ac:dyDescent="0.25">
      <c r="A3" s="63"/>
      <c r="B3" s="64"/>
      <c r="C3" s="20"/>
      <c r="D3" s="21"/>
      <c r="E3" s="22"/>
    </row>
    <row r="4" spans="1:21" s="15" customFormat="1" ht="30" hidden="1" customHeight="1" thickBot="1" x14ac:dyDescent="0.35">
      <c r="A4" s="63"/>
      <c r="B4" s="64"/>
      <c r="C4" s="20"/>
      <c r="D4" s="23"/>
      <c r="E4" s="24"/>
    </row>
    <row r="5" spans="1:21" s="15" customFormat="1" ht="60" customHeight="1" x14ac:dyDescent="0.3">
      <c r="A5" s="25" t="s">
        <v>134</v>
      </c>
      <c r="B5" s="26"/>
      <c r="C5" s="26"/>
      <c r="D5" s="65"/>
      <c r="E5" s="66"/>
      <c r="H5" s="45"/>
      <c r="I5"/>
      <c r="J5"/>
      <c r="K5"/>
      <c r="L5"/>
      <c r="M5"/>
      <c r="N5"/>
      <c r="O5"/>
      <c r="P5"/>
      <c r="Q5"/>
      <c r="R5"/>
      <c r="S5"/>
      <c r="T5"/>
      <c r="U5"/>
    </row>
    <row r="6" spans="1:21" s="15" customFormat="1" ht="60" customHeight="1" x14ac:dyDescent="0.3">
      <c r="A6" s="25" t="str">
        <f>IF('Raaka-aineet'!B1="","","Organisaatio:")</f>
        <v/>
      </c>
      <c r="B6" s="26" t="s">
        <v>135</v>
      </c>
      <c r="C6" s="26"/>
      <c r="D6" s="30"/>
      <c r="E6" s="31"/>
      <c r="H6" s="28"/>
      <c r="I6"/>
      <c r="J6"/>
      <c r="K6"/>
      <c r="L6"/>
      <c r="M6"/>
      <c r="N6"/>
      <c r="O6"/>
      <c r="P6"/>
      <c r="Q6"/>
      <c r="R6"/>
      <c r="S6"/>
      <c r="T6"/>
      <c r="U6"/>
    </row>
    <row r="7" spans="1:21" ht="48.75" customHeight="1" thickBot="1" x14ac:dyDescent="0.3">
      <c r="A7" s="50"/>
      <c r="B7" s="51" t="s">
        <v>136</v>
      </c>
      <c r="C7" s="51" t="s">
        <v>137</v>
      </c>
      <c r="D7" s="52" t="s">
        <v>138</v>
      </c>
      <c r="E7" s="53" t="s">
        <v>139</v>
      </c>
    </row>
    <row r="8" spans="1:21" ht="34.5" customHeight="1" thickBot="1" x14ac:dyDescent="0.3">
      <c r="A8" s="67" t="s">
        <v>140</v>
      </c>
      <c r="B8" s="70" t="s">
        <v>141</v>
      </c>
      <c r="C8" s="46" t="s">
        <v>142</v>
      </c>
      <c r="D8" s="47">
        <f>AVERAGE(D9:D14)</f>
        <v>4.833333333333333</v>
      </c>
      <c r="E8" s="46" t="str" cm="1">
        <f t="array" ref="E8">_xlfn.IFS(D8&lt;5,"Hylätty",D8&lt;6,"Välttävä",D8&lt;7,"Kohtalainen",D8&lt;8,"Tyydyttävä",D8&lt;9,"Hyvä",D8&lt;10,"Kiitettävä",D8&lt;11,"Erinomainen")</f>
        <v>Hylätty</v>
      </c>
    </row>
    <row r="9" spans="1:21" ht="25.5" customHeight="1" x14ac:dyDescent="0.25">
      <c r="A9" s="68"/>
      <c r="B9" s="71"/>
      <c r="C9" s="48" t="s">
        <v>75</v>
      </c>
      <c r="D9" s="48" cm="1">
        <f t="array" ref="D9">_xlfn.IFS(Paisto!K16=0,4,Paisto!K16=1,5,Paisto!K16=2,6,Paisto!K16=3,7,Paisto!K16=4,8,Paisto!K16=5,9,Paisto!K16=6,10)</f>
        <v>4</v>
      </c>
      <c r="E9" s="48" t="str" cm="1">
        <f t="array" ref="E9">_xlfn.IFS(D9=4,"Hylätty",D9=5,"Välttävä",D9=6,"Kohtalainen",D9=7,"Tyydyttävä",D9=8,"Hyvä",D9=9,"Kiitettävä",D9=10,"Erinomainen")</f>
        <v>Hylätty</v>
      </c>
    </row>
    <row r="10" spans="1:21" ht="25.5" customHeight="1" x14ac:dyDescent="0.25">
      <c r="A10" s="68"/>
      <c r="B10" s="71"/>
      <c r="C10" s="49" t="s">
        <v>143</v>
      </c>
      <c r="D10" s="49" cm="1">
        <f t="array" ref="D10">_xlfn.IFS(Paisto!K17=5,10,Paisto!K17=4,9,Paisto!K17=3,8,Paisto!K17=2,7,Paisto!K17=1,6,Paisto!L17&gt;0,4,Paisto!L17=0,5)</f>
        <v>5</v>
      </c>
      <c r="E10" s="49" t="str" cm="1">
        <f t="array" ref="E10">_xlfn.IFS(D10=4,"Hylätty",D10=5,"Välttävä",D10=6,"Kohtalainen",D10=7,"Tyydyttävä",D10=8,"Hyvä",D10=9,"Kiitettävä",D10=10,"Erinomainen")</f>
        <v>Välttävä</v>
      </c>
    </row>
    <row r="11" spans="1:21" ht="25.5" customHeight="1" x14ac:dyDescent="0.25">
      <c r="A11" s="68"/>
      <c r="B11" s="71"/>
      <c r="C11" s="48" t="s">
        <v>144</v>
      </c>
      <c r="D11" s="48" cm="1">
        <f t="array" ref="D11">_xlfn.IFS(Paisto!K18=5,10,Paisto!K18=4,9,Paisto!K18=3,8,Paisto!K18=2,7,Paisto!K18=1,6,Paisto!L18&gt;0,4,Paisto!L18=0,5)</f>
        <v>5</v>
      </c>
      <c r="E11" s="48" t="str" cm="1">
        <f t="array" ref="E11">_xlfn.IFS(D11=4,"Hylätty",D11=5,"Välttävä",D11=6,"Kohtalainen",D11=7,"Tyydyttävä",D11=8,"Hyvä",D11=9,"Kiitettävä",D11=10,"Erinomainen")</f>
        <v>Välttävä</v>
      </c>
    </row>
    <row r="12" spans="1:21" ht="25.5" customHeight="1" x14ac:dyDescent="0.5">
      <c r="A12" s="68"/>
      <c r="B12" s="71"/>
      <c r="C12" s="49" t="s">
        <v>102</v>
      </c>
      <c r="D12" s="49" cm="1">
        <f t="array" ref="D12">_xlfn.IFS(Paisto!K19=5,10,Paisto!K19=4,9,Paisto!K19=3,8,Paisto!K19=2,7,Paisto!K19=1,6,Paisto!L19&gt;0,4,Paisto!L19=0,5)</f>
        <v>5</v>
      </c>
      <c r="E12" s="49" t="str" cm="1">
        <f t="array" ref="E12">_xlfn.IFS(D12=4,"Hylätty",D12=5,"Välttävä",D12=6,"Kohtalainen",D12=7,"Tyydyttävä",D12=8,"Hyvä",D12=9,"Kiitettävä",D12=10,"Erinomainen")</f>
        <v>Välttävä</v>
      </c>
      <c r="I12" s="16"/>
      <c r="J12" s="16"/>
      <c r="K12" s="16"/>
      <c r="L12" s="16"/>
      <c r="M12" s="16"/>
      <c r="O12" s="16"/>
      <c r="P12" s="16"/>
      <c r="Q12" s="16"/>
      <c r="R12" s="16"/>
      <c r="S12" s="16"/>
      <c r="T12" s="16"/>
      <c r="U12" s="16"/>
    </row>
    <row r="13" spans="1:21" ht="25.5" customHeight="1" x14ac:dyDescent="0.25">
      <c r="A13" s="68"/>
      <c r="B13" s="71"/>
      <c r="C13" s="48" t="s">
        <v>145</v>
      </c>
      <c r="D13" s="48" cm="1">
        <f t="array" ref="D13">_xlfn.IFS(Paisto!K20=5,10,Paisto!K20=4,9,Paisto!K20=3,8,Paisto!K20=2,7,Paisto!K20=1,6,Paisto!L20&gt;0,4,Paisto!L20=0,5)</f>
        <v>5</v>
      </c>
      <c r="E13" s="48" t="str" cm="1">
        <f t="array" ref="E13">_xlfn.IFS(D13=4,"Hylätty",D13=5,"Välttävä",D13=6,"Kohtalainen",D13=7,"Tyydyttävä",D13=8,"Hyvä",D13=9,"Kiitettävä",D13=10,"Erinomainen")</f>
        <v>Välttävä</v>
      </c>
    </row>
    <row r="14" spans="1:21" ht="25.5" customHeight="1" thickBot="1" x14ac:dyDescent="0.3">
      <c r="A14" s="68"/>
      <c r="B14" s="71"/>
      <c r="C14" s="49" t="s">
        <v>146</v>
      </c>
      <c r="D14" s="49" cm="1">
        <f t="array" ref="D14">_xlfn.IFS(Paisto!K21=5,10,Paisto!K21=4,9,Paisto!K21=3,8,Paisto!K21=2,7,Paisto!K21=1,6,Paisto!L21&gt;0,4,Paisto!L21=0,5)</f>
        <v>5</v>
      </c>
      <c r="E14" s="49" t="str" cm="1">
        <f t="array" ref="E14">_xlfn.IFS(D14=4,"Hylätty",D14=5,"Välttävä",D14=6,"Kohtalainen",D14=7,"Tyydyttävä",D14=8,"Hyvä",D14=9,"Kiitettävä",D14=10,"Erinomainen")</f>
        <v>Välttävä</v>
      </c>
    </row>
    <row r="15" spans="1:21" s="16" customFormat="1" ht="34.5" thickBot="1" x14ac:dyDescent="0.55000000000000004">
      <c r="A15" s="68"/>
      <c r="B15" s="72" t="s">
        <v>147</v>
      </c>
      <c r="C15" s="54" t="s">
        <v>142</v>
      </c>
      <c r="D15" s="55">
        <f>AVERAGE(D16:D19)</f>
        <v>5</v>
      </c>
      <c r="E15" s="54" t="str" cm="1">
        <f t="array" ref="E15">_xlfn.IFS(D15&lt;5,"Hylätty",D15&lt;6,"Välttävä",D15&lt;7,"Kohtalainen",D15&lt;8,"Tyydyttävä",D15&lt;9,"Hyvä",D15&lt;10,"Kiitettävä",D15&lt;11,"Erinomainen")</f>
        <v>Välttävä</v>
      </c>
      <c r="M15"/>
    </row>
    <row r="16" spans="1:21" ht="25.5" customHeight="1" x14ac:dyDescent="0.25">
      <c r="A16" s="68"/>
      <c r="B16" s="73"/>
      <c r="C16" s="49" t="s">
        <v>109</v>
      </c>
      <c r="D16" s="49" cm="1">
        <f t="array" ref="D16">_xlfn.IFS(Paisto!K22=5,10,Paisto!K22=4,9,Paisto!K22=3,8,Paisto!K22=2,7,Paisto!K22=1,6,Paisto!L22&gt;0,4,Paisto!L22=0,5)</f>
        <v>5</v>
      </c>
      <c r="E16" s="49" t="str" cm="1">
        <f t="array" ref="E16">_xlfn.IFS(D16=4,"Hylätty",D16=5,"Välttävä",D16=6,"Kohtalainen",D16=7,"Tyydyttävä",D16=8,"Hyvä",D16=9,"Kiitettävä",D16=10,"Erinomainen")</f>
        <v>Välttävä</v>
      </c>
    </row>
    <row r="17" spans="1:5" ht="25.5" customHeight="1" x14ac:dyDescent="0.25">
      <c r="A17" s="68"/>
      <c r="B17" s="73"/>
      <c r="C17" s="48" t="s">
        <v>111</v>
      </c>
      <c r="D17" s="48" cm="1">
        <f t="array" ref="D17">_xlfn.IFS(Paisto!K23=5,10,Paisto!K23=4,9,Paisto!K23=3,8,Paisto!K23=2,7,Paisto!K23=1,6,Paisto!L23&gt;0,4,Paisto!L23=0,5)</f>
        <v>5</v>
      </c>
      <c r="E17" s="48" t="str" cm="1">
        <f t="array" ref="E17">_xlfn.IFS(D17=4,"Hylätty",D17=5,"Välttävä",D17=6,"Kohtalainen",D17=7,"Tyydyttävä",D17=8,"Hyvä",D17=9,"Kiitettävä",D17=10,"Erinomainen")</f>
        <v>Välttävä</v>
      </c>
    </row>
    <row r="18" spans="1:5" ht="25.5" customHeight="1" x14ac:dyDescent="0.25">
      <c r="A18" s="68"/>
      <c r="B18" s="73"/>
      <c r="C18" s="49" t="s">
        <v>112</v>
      </c>
      <c r="D18" s="49" cm="1">
        <f t="array" ref="D18">_xlfn.IFS(Paisto!K24=5,10,Paisto!K24=4,9,Paisto!K24=3,8,Paisto!K24=2,7,Paisto!K24=1,6,Paisto!L24&gt;0,4,Paisto!L24=0,5)</f>
        <v>5</v>
      </c>
      <c r="E18" s="49" t="str" cm="1">
        <f t="array" ref="E18">_xlfn.IFS(D18=4,"Hylätty",D18=5,"Välttävä",D18=6,"Kohtalainen",D18=7,"Tyydyttävä",D18=8,"Hyvä",D18=9,"Kiitettävä",D18=10,"Erinomainen")</f>
        <v>Välttävä</v>
      </c>
    </row>
    <row r="19" spans="1:5" ht="25.5" customHeight="1" thickBot="1" x14ac:dyDescent="0.3">
      <c r="A19" s="69"/>
      <c r="B19" s="74"/>
      <c r="C19" s="56" t="s">
        <v>88</v>
      </c>
      <c r="D19" s="56" cm="1">
        <f t="array" ref="D19">_xlfn.IFS(Paisto!K25=5,10,Paisto!K25=4,9,Paisto!K25=3,8,Paisto!K25=2,7,Paisto!K25=1,6,Paisto!L25&gt;0,4,Paisto!L25=0,5)</f>
        <v>5</v>
      </c>
      <c r="E19" s="56" t="str" cm="1">
        <f t="array" ref="E19">_xlfn.IFS(D19=4,"Hylätty",D19=5,"Välttävä",D19=6,"Kohtalainen",D19=7,"Tyydyttävä",D19=8,"Hyvä",D19=9,"Kiitettävä",D19=10,"Erinomainen")</f>
        <v>Välttävä</v>
      </c>
    </row>
    <row r="20" spans="1:5" ht="60" customHeight="1" thickBot="1" x14ac:dyDescent="0.3">
      <c r="A20" s="59" t="s">
        <v>148</v>
      </c>
      <c r="B20" s="60"/>
      <c r="C20" s="60"/>
      <c r="D20" s="60"/>
      <c r="E20" s="60"/>
    </row>
  </sheetData>
  <mergeCells count="6">
    <mergeCell ref="A20:E20"/>
    <mergeCell ref="A2:B4"/>
    <mergeCell ref="D5:E5"/>
    <mergeCell ref="A8:A19"/>
    <mergeCell ref="B8:B14"/>
    <mergeCell ref="B15:B19"/>
  </mergeCells>
  <printOptions horizontalCentered="1" verticalCentered="1" gridLines="1"/>
  <pageMargins left="0.23622047244094491" right="0.23622047244094491" top="0.74803149606299213" bottom="0.74803149606299213" header="0.31496062992125984" footer="0.31496062992125984"/>
  <pageSetup paperSize="8" scale="5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913cc90-dcc1-404a-8caa-0bd7b812e25f" xsi:nil="true"/>
    <lcf76f155ced4ddcb4097134ff3c332f xmlns="166791da-e8cb-4407-9edc-fd05652f3101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Asiakirja" ma:contentTypeID="0x0101008C469DDAF25C5F49A76BA64488DDD2F9" ma:contentTypeVersion="14" ma:contentTypeDescription="Luo uusi asiakirja." ma:contentTypeScope="" ma:versionID="bda38f7a57e23a4a23592a7d27e03c4a">
  <xsd:schema xmlns:xsd="http://www.w3.org/2001/XMLSchema" xmlns:xs="http://www.w3.org/2001/XMLSchema" xmlns:p="http://schemas.microsoft.com/office/2006/metadata/properties" xmlns:ns2="166791da-e8cb-4407-9edc-fd05652f3101" xmlns:ns3="a913cc90-dcc1-404a-8caa-0bd7b812e25f" targetNamespace="http://schemas.microsoft.com/office/2006/metadata/properties" ma:root="true" ma:fieldsID="1d4edec8d2890de15f8b2ed60a38f05d" ns2:_="" ns3:_="">
    <xsd:import namespace="166791da-e8cb-4407-9edc-fd05652f3101"/>
    <xsd:import namespace="a913cc90-dcc1-404a-8caa-0bd7b812e25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6791da-e8cb-4407-9edc-fd05652f310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Kuvien tunnisteet" ma:readOnly="false" ma:fieldId="{5cf76f15-5ced-4ddc-b409-7134ff3c332f}" ma:taxonomyMulti="true" ma:sspId="ba95728e-6fcf-4893-b320-53953ff7a3f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13cc90-dcc1-404a-8caa-0bd7b812e25f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Jaettu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Jakamisen tiedot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5351df3e-ac10-4d49-a06a-423854aecd91}" ma:internalName="TaxCatchAll" ma:showField="CatchAllData" ma:web="a913cc90-dcc1-404a-8caa-0bd7b812e25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Sisältölaji"/>
        <xsd:element ref="dc:title" minOccurs="0" maxOccurs="1" ma:index="4" ma:displayName="Otsikk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ED6D780-A7D5-41BA-B472-49E159AD9237}">
  <ds:schemaRefs>
    <ds:schemaRef ds:uri="http://schemas.microsoft.com/office/infopath/2007/PartnerControls"/>
    <ds:schemaRef ds:uri="166791da-e8cb-4407-9edc-fd05652f3101"/>
    <ds:schemaRef ds:uri="http://www.w3.org/XML/1998/namespace"/>
    <ds:schemaRef ds:uri="http://purl.org/dc/elements/1.1/"/>
    <ds:schemaRef ds:uri="a913cc90-dcc1-404a-8caa-0bd7b812e25f"/>
    <ds:schemaRef ds:uri="http://schemas.microsoft.com/office/2006/documentManagement/types"/>
    <ds:schemaRef ds:uri="http://purl.org/dc/terms/"/>
    <ds:schemaRef ds:uri="http://schemas.microsoft.com/office/2006/metadata/properties"/>
    <ds:schemaRef ds:uri="http://schemas.openxmlformats.org/package/2006/metadata/core-properties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28975DCC-A98F-40B4-B598-96D2B1CC68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66791da-e8cb-4407-9edc-fd05652f3101"/>
    <ds:schemaRef ds:uri="a913cc90-dcc1-404a-8caa-0bd7b812e25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3F33EA8-A3E1-4388-96DC-FA4F2EF5141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5</vt:i4>
      </vt:variant>
    </vt:vector>
  </HeadingPairs>
  <TitlesOfParts>
    <vt:vector size="5" baseType="lpstr">
      <vt:lpstr>Ohjeet</vt:lpstr>
      <vt:lpstr>Raaka-aineet</vt:lpstr>
      <vt:lpstr>Paisto</vt:lpstr>
      <vt:lpstr>Etenemis pizza</vt:lpstr>
      <vt:lpstr>Todistus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Salmela Joel</dc:creator>
  <cp:keywords/>
  <dc:description/>
  <cp:lastModifiedBy>Brinck Tiia</cp:lastModifiedBy>
  <cp:revision/>
  <dcterms:created xsi:type="dcterms:W3CDTF">2015-06-05T18:19:34Z</dcterms:created>
  <dcterms:modified xsi:type="dcterms:W3CDTF">2024-11-27T05:18:16Z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0x0101008C469DDAF25C5F49A76BA64488DDD2F9</vt:lpwstr>
  </property>
  <property fmtid="{D5CDD505-2E9C-101B-9397-08002B2CF9AE}" pid="3" name="MediaServiceImageTags">
    <vt:lpwstr/>
  </property>
  <property fmtid="{D5CDD505-2E9C-101B-9397-08002B2CF9AE}" pid="4" name="Order">
    <vt:r8>27200</vt:r8>
  </property>
  <property fmtid="{D5CDD505-2E9C-101B-9397-08002B2CF9AE}" pid="5" name="xd_Signature">
    <vt:bool>false</vt:bool>
  </property>
  <property fmtid="{D5CDD505-2E9C-101B-9397-08002B2CF9AE}" pid="6" name="xd_ProgID">
    <vt:lpwstr/>
  </property>
  <property fmtid="{D5CDD505-2E9C-101B-9397-08002B2CF9AE}" pid="7" name="ComplianceAssetId">
    <vt:lpwstr/>
  </property>
  <property fmtid="{D5CDD505-2E9C-101B-9397-08002B2CF9AE}" pid="8" name="TemplateUrl">
    <vt:lpwstr/>
  </property>
  <property fmtid="{D5CDD505-2E9C-101B-9397-08002B2CF9AE}" pid="9" name="_ExtendedDescription">
    <vt:lpwstr/>
  </property>
  <property fmtid="{D5CDD505-2E9C-101B-9397-08002B2CF9AE}" pid="10" name="TriggerFlowInfo">
    <vt:lpwstr/>
  </property>
</Properties>
</file>